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8_{674F0EBE-634F-4EBB-BAE5-858729731E6C}" xr6:coauthVersionLast="47" xr6:coauthVersionMax="47" xr10:uidLastSave="{00000000-0000-0000-0000-000000000000}"/>
  <bookViews>
    <workbookView xWindow="435" yWindow="2730" windowWidth="28365" windowHeight="11610" tabRatio="766" xr2:uid="{00000000-000D-0000-FFFF-FFFF00000000}"/>
  </bookViews>
  <sheets>
    <sheet name="入力用（６の２）" sheetId="6" r:id="rId1"/>
    <sheet name="記入例（精米）" sheetId="10" r:id="rId2"/>
  </sheets>
  <definedNames>
    <definedName name="_xlnm._FilterDatabase" localSheetId="1" hidden="1">'記入例（精米）'!$A$5:$I$21</definedName>
    <definedName name="_xlnm._FilterDatabase" localSheetId="0" hidden="1">'入力用（６の２）'!$E$5:$L$52</definedName>
    <definedName name="_xlnm.Print_Area" localSheetId="1">'記入例（精米）'!$A$1:$I$21</definedName>
    <definedName name="_xlnm.Print_Area" localSheetId="0">'入力用（６の２）'!$D$1:$L$52</definedName>
    <definedName name="_xlnm.Print_Titles" localSheetId="0">'入力用（６の２）'!$1:$6</definedName>
    <definedName name="産地・銘柄等サンプル">#REF!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K47" i="6" l="1"/>
  <c r="C15" i="10"/>
  <c r="C14" i="10"/>
  <c r="C13" i="10"/>
  <c r="C12" i="10"/>
  <c r="C11" i="10"/>
  <c r="C10" i="10"/>
  <c r="C9" i="10"/>
  <c r="C8" i="10"/>
  <c r="C7" i="10"/>
  <c r="F46" i="6"/>
  <c r="F45" i="6"/>
  <c r="F44" i="6"/>
  <c r="F43" i="6"/>
  <c r="F42" i="6"/>
  <c r="F41" i="6"/>
  <c r="F40" i="6"/>
  <c r="F39" i="6"/>
  <c r="F38" i="6"/>
  <c r="F37" i="6"/>
  <c r="F36" i="6"/>
  <c r="F35" i="6"/>
  <c r="F34" i="6"/>
  <c r="F33" i="6"/>
  <c r="F32" i="6"/>
  <c r="F31" i="6"/>
  <c r="F30" i="6"/>
  <c r="F29" i="6"/>
  <c r="F28" i="6"/>
  <c r="F27" i="6"/>
  <c r="F26" i="6"/>
  <c r="F25" i="6"/>
  <c r="F24" i="6"/>
  <c r="F23" i="6"/>
  <c r="F22" i="6"/>
  <c r="F21" i="6"/>
  <c r="F20" i="6"/>
  <c r="F19" i="6"/>
  <c r="F18" i="6"/>
  <c r="F17" i="6"/>
  <c r="F16" i="6"/>
  <c r="F15" i="6"/>
  <c r="F14" i="6"/>
  <c r="N8" i="6" l="1"/>
  <c r="N11" i="6"/>
  <c r="N10" i="6"/>
  <c r="N9" i="6"/>
  <c r="N7" i="6"/>
  <c r="C46" i="6"/>
  <c r="C45" i="6"/>
  <c r="C44" i="6"/>
  <c r="C43" i="6"/>
  <c r="C42" i="6"/>
  <c r="C41" i="6"/>
  <c r="C40" i="6"/>
  <c r="C39" i="6"/>
  <c r="C38" i="6"/>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C7" i="6"/>
  <c r="L30" i="6"/>
  <c r="N30" i="6" s="1"/>
  <c r="L29" i="6"/>
  <c r="N29" i="6" s="1"/>
  <c r="L28" i="6"/>
  <c r="N28" i="6" s="1"/>
  <c r="L27" i="6"/>
  <c r="N27" i="6" s="1"/>
  <c r="L26" i="6"/>
  <c r="N26" i="6" s="1"/>
  <c r="L25" i="6"/>
  <c r="N25" i="6" s="1"/>
  <c r="L24" i="6"/>
  <c r="N24" i="6" s="1"/>
  <c r="L23" i="6"/>
  <c r="N23" i="6" s="1"/>
  <c r="L22" i="6"/>
  <c r="N22" i="6" s="1"/>
  <c r="L21" i="6"/>
  <c r="N21" i="6" s="1"/>
  <c r="L20" i="6"/>
  <c r="N20" i="6" s="1"/>
  <c r="L19" i="6"/>
  <c r="N19" i="6" s="1"/>
  <c r="L18" i="6"/>
  <c r="N18" i="6" s="1"/>
  <c r="L17" i="6"/>
  <c r="N17" i="6" s="1"/>
  <c r="L16" i="6"/>
  <c r="N16" i="6" s="1"/>
  <c r="L15" i="6"/>
  <c r="N15" i="6" s="1"/>
  <c r="L42" i="6"/>
  <c r="N42" i="6" s="1"/>
  <c r="L41" i="6"/>
  <c r="N41" i="6" s="1"/>
  <c r="L40" i="6"/>
  <c r="N40" i="6" s="1"/>
  <c r="L39" i="6"/>
  <c r="N39" i="6" s="1"/>
  <c r="L38" i="6"/>
  <c r="N38" i="6" s="1"/>
  <c r="L37" i="6"/>
  <c r="N37" i="6" s="1"/>
  <c r="L36" i="6"/>
  <c r="N36" i="6" s="1"/>
  <c r="L35" i="6"/>
  <c r="N35" i="6" s="1"/>
  <c r="L34" i="6"/>
  <c r="N34" i="6" s="1"/>
  <c r="L33" i="6"/>
  <c r="N33" i="6" s="1"/>
  <c r="I12" i="10" l="1"/>
  <c r="I11" i="10"/>
  <c r="I10" i="10"/>
  <c r="I9" i="10"/>
  <c r="I8" i="10"/>
  <c r="I7" i="10"/>
  <c r="H16" i="10"/>
  <c r="L45" i="6"/>
  <c r="N45" i="6" s="1"/>
  <c r="L46" i="6"/>
  <c r="N46" i="6" s="1"/>
  <c r="L44" i="6"/>
  <c r="N44" i="6" s="1"/>
  <c r="L43" i="6"/>
  <c r="N43" i="6" s="1"/>
  <c r="L32" i="6"/>
  <c r="N32" i="6" s="1"/>
  <c r="L31" i="6"/>
  <c r="N31" i="6" s="1"/>
  <c r="L14" i="6"/>
  <c r="N14" i="6" s="1"/>
  <c r="N13" i="6"/>
  <c r="N12" i="6"/>
  <c r="I16" i="10" l="1"/>
  <c r="I17" i="10" s="1"/>
  <c r="N47" i="6"/>
  <c r="L47" i="6"/>
  <c r="L48"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7" authorId="0" shapeId="0" xr:uid="{9233D5FA-E37F-410B-8698-389A3A590569}">
      <text>
        <r>
          <rPr>
            <b/>
            <sz val="9"/>
            <color indexed="81"/>
            <rFont val="MS P ゴシック"/>
            <family val="3"/>
            <charset val="128"/>
          </rPr>
          <t>販売の相手先ごとに番号をつける</t>
        </r>
      </text>
    </comment>
    <comment ref="B7" authorId="0" shapeId="0" xr:uid="{96886B60-6396-4547-82AD-E414B25256B1}">
      <text>
        <r>
          <rPr>
            <b/>
            <sz val="9"/>
            <color indexed="81"/>
            <rFont val="MS P ゴシック"/>
            <family val="3"/>
            <charset val="128"/>
          </rPr>
          <t>販売の相手先ごと、販売年月日ごとに番号をつける。</t>
        </r>
        <r>
          <rPr>
            <sz val="9"/>
            <color indexed="81"/>
            <rFont val="MS P ゴシック"/>
            <family val="3"/>
            <charset val="128"/>
          </rPr>
          <t xml:space="preserve">
</t>
        </r>
      </text>
    </comment>
  </commentList>
</comments>
</file>

<file path=xl/sharedStrings.xml><?xml version="1.0" encoding="utf-8"?>
<sst xmlns="http://schemas.openxmlformats.org/spreadsheetml/2006/main" count="67" uniqueCount="42">
  <si>
    <t>販売の相手先</t>
    <rPh sb="0" eb="2">
      <t>ハンバイ</t>
    </rPh>
    <rPh sb="3" eb="6">
      <t>アイテサキ</t>
    </rPh>
    <phoneticPr fontId="1"/>
  </si>
  <si>
    <t>年産</t>
    <rPh sb="0" eb="2">
      <t>ネンサン</t>
    </rPh>
    <phoneticPr fontId="1"/>
  </si>
  <si>
    <t>契約年月日</t>
    <rPh sb="0" eb="2">
      <t>ケイヤク</t>
    </rPh>
    <rPh sb="2" eb="5">
      <t>ネンガッピ</t>
    </rPh>
    <phoneticPr fontId="1"/>
  </si>
  <si>
    <t>銘柄名等</t>
    <rPh sb="0" eb="2">
      <t>メイガラ</t>
    </rPh>
    <rPh sb="2" eb="3">
      <t>メイ</t>
    </rPh>
    <rPh sb="3" eb="4">
      <t>トウ</t>
    </rPh>
    <phoneticPr fontId="1"/>
  </si>
  <si>
    <t>販売(予定）年月日</t>
    <rPh sb="0" eb="2">
      <t>ハンバイ</t>
    </rPh>
    <rPh sb="3" eb="5">
      <t>ヨテイ</t>
    </rPh>
    <rPh sb="6" eb="9">
      <t>ネンガッピ</t>
    </rPh>
    <phoneticPr fontId="1"/>
  </si>
  <si>
    <t>個数</t>
    <rPh sb="0" eb="2">
      <t>コスウ</t>
    </rPh>
    <phoneticPr fontId="1"/>
  </si>
  <si>
    <t>販売対象数量（kg）</t>
  </si>
  <si>
    <t>量目（kg）</t>
    <rPh sb="0" eb="2">
      <t>リョウモク</t>
    </rPh>
    <phoneticPr fontId="1"/>
  </si>
  <si>
    <t>※4月1日以降に販売予定で
あるもののみ記入する。</t>
    <rPh sb="2" eb="3">
      <t>ガツ</t>
    </rPh>
    <rPh sb="4" eb="5">
      <t>ヒ</t>
    </rPh>
    <rPh sb="5" eb="7">
      <t>イコウ</t>
    </rPh>
    <rPh sb="8" eb="10">
      <t>ハンバイ</t>
    </rPh>
    <rPh sb="10" eb="12">
      <t>ヨテイ</t>
    </rPh>
    <rPh sb="20" eb="22">
      <t>キニュウ</t>
    </rPh>
    <phoneticPr fontId="1"/>
  </si>
  <si>
    <t>産地・銘柄等</t>
    <rPh sb="0" eb="2">
      <t>サンチ</t>
    </rPh>
    <rPh sb="3" eb="5">
      <t>メイガラ</t>
    </rPh>
    <rPh sb="5" eb="6">
      <t>トウ</t>
    </rPh>
    <phoneticPr fontId="1"/>
  </si>
  <si>
    <t>直接販売した米穀の数量報告書（精米）</t>
    <rPh sb="0" eb="2">
      <t>チョクセツ</t>
    </rPh>
    <rPh sb="2" eb="4">
      <t>ハンバイ</t>
    </rPh>
    <rPh sb="6" eb="8">
      <t>ベイコク</t>
    </rPh>
    <rPh sb="9" eb="11">
      <t>スウリョウ</t>
    </rPh>
    <rPh sb="11" eb="14">
      <t>ホウコクショ</t>
    </rPh>
    <rPh sb="15" eb="17">
      <t>セイマイ</t>
    </rPh>
    <phoneticPr fontId="1"/>
  </si>
  <si>
    <t>合　　計</t>
    <phoneticPr fontId="1"/>
  </si>
  <si>
    <t>（注意事項）</t>
  </si>
  <si>
    <t>　　　　　　　　　　　　　玄米換算数量（合計×110/100）</t>
    <phoneticPr fontId="1"/>
  </si>
  <si>
    <t>別紙参考様式第6号の2</t>
    <rPh sb="0" eb="2">
      <t>ベッシ</t>
    </rPh>
    <rPh sb="2" eb="4">
      <t>サンコウ</t>
    </rPh>
    <rPh sb="4" eb="6">
      <t>ヨウシキ</t>
    </rPh>
    <rPh sb="6" eb="7">
      <t>ダイ</t>
    </rPh>
    <rPh sb="8" eb="9">
      <t>ゴウ</t>
    </rPh>
    <phoneticPr fontId="1"/>
  </si>
  <si>
    <t xml:space="preserve">（３）販売の相手先ごとの販売契約書、販売伝票等（当年産の銘柄ごとの販売（予定）年月日、販売対象数量が確認できる書類）の写しを添付してください。（インターネットやＦＡＸ等による注文販売の場合は、販売の相手先ごとの注文書の写し、注文者への送り状（代金請求書）、受領書等注文を受けて販売の対象としたことの事実が確認できる書類の写しで可。）        </t>
    <phoneticPr fontId="1"/>
  </si>
  <si>
    <r>
      <t>直接販売した米穀の数量報告書（</t>
    </r>
    <r>
      <rPr>
        <sz val="12"/>
        <color indexed="10"/>
        <rFont val="ＭＳ Ｐ明朝"/>
        <family val="1"/>
        <charset val="128"/>
      </rPr>
      <t>精米</t>
    </r>
    <r>
      <rPr>
        <sz val="12"/>
        <color indexed="8"/>
        <rFont val="ＭＳ Ｐ明朝"/>
        <family val="1"/>
        <charset val="128"/>
      </rPr>
      <t>）</t>
    </r>
    <rPh sb="0" eb="2">
      <t>チョクセツ</t>
    </rPh>
    <rPh sb="2" eb="4">
      <t>ハンバイ</t>
    </rPh>
    <rPh sb="6" eb="8">
      <t>ベイコク</t>
    </rPh>
    <rPh sb="9" eb="11">
      <t>スウリョウ</t>
    </rPh>
    <rPh sb="11" eb="14">
      <t>ホウコクショ</t>
    </rPh>
    <rPh sb="15" eb="17">
      <t>セイマイ</t>
    </rPh>
    <phoneticPr fontId="1"/>
  </si>
  <si>
    <t>農林　一郎</t>
  </si>
  <si>
    <r>
      <t xml:space="preserve">販売の相手先の業種
</t>
    </r>
    <r>
      <rPr>
        <sz val="8"/>
        <color indexed="8"/>
        <rFont val="ＭＳ Ｐ明朝"/>
        <family val="1"/>
        <charset val="128"/>
      </rPr>
      <t>下記から選択してください</t>
    </r>
    <r>
      <rPr>
        <sz val="10"/>
        <color indexed="8"/>
        <rFont val="ＭＳ Ｐ明朝"/>
        <family val="1"/>
        <charset val="128"/>
      </rPr>
      <t xml:space="preserve">
①卸・小売
②中食・外食
③消費者
④その他</t>
    </r>
    <rPh sb="0" eb="2">
      <t>ハンバイ</t>
    </rPh>
    <rPh sb="3" eb="6">
      <t>アイテサキ</t>
    </rPh>
    <rPh sb="7" eb="9">
      <t>ギョウシュ</t>
    </rPh>
    <rPh sb="10" eb="12">
      <t>カキ</t>
    </rPh>
    <rPh sb="14" eb="16">
      <t>センタク</t>
    </rPh>
    <rPh sb="24" eb="25">
      <t>オロシ</t>
    </rPh>
    <rPh sb="26" eb="28">
      <t>コウ</t>
    </rPh>
    <rPh sb="30" eb="32">
      <t>ナカショク</t>
    </rPh>
    <rPh sb="33" eb="35">
      <t>ガイショク</t>
    </rPh>
    <rPh sb="37" eb="40">
      <t>ショウヒシャ</t>
    </rPh>
    <rPh sb="44" eb="45">
      <t>タ</t>
    </rPh>
    <phoneticPr fontId="1"/>
  </si>
  <si>
    <t>③</t>
  </si>
  <si>
    <t>農林　二郎</t>
    <rPh sb="3" eb="5">
      <t>ジロウ</t>
    </rPh>
    <phoneticPr fontId="3"/>
  </si>
  <si>
    <t>農林　三郎</t>
    <rPh sb="3" eb="5">
      <t>サブロウ</t>
    </rPh>
    <phoneticPr fontId="3"/>
  </si>
  <si>
    <t>北陸　太郎</t>
    <rPh sb="0" eb="2">
      <t>ホクリク</t>
    </rPh>
    <rPh sb="3" eb="5">
      <t>タロウ</t>
    </rPh>
    <phoneticPr fontId="3"/>
  </si>
  <si>
    <t>北陸　花子</t>
    <rPh sb="0" eb="2">
      <t>ホクリク</t>
    </rPh>
    <rPh sb="3" eb="5">
      <t>ハナコ</t>
    </rPh>
    <phoneticPr fontId="3"/>
  </si>
  <si>
    <r>
      <t>氏名：　　　　　</t>
    </r>
    <r>
      <rPr>
        <b/>
        <sz val="11"/>
        <color theme="1"/>
        <rFont val="ＭＳ Ｐ明朝"/>
        <family val="1"/>
        <charset val="128"/>
      </rPr>
      <t>〇〇　　〇〇</t>
    </r>
    <rPh sb="0" eb="2">
      <t>シメイ</t>
    </rPh>
    <phoneticPr fontId="1"/>
  </si>
  <si>
    <t>※4月1日以降に販売予定であるもののみ記入する。</t>
    <rPh sb="2" eb="3">
      <t>ガツ</t>
    </rPh>
    <rPh sb="4" eb="5">
      <t>ヒ</t>
    </rPh>
    <rPh sb="5" eb="7">
      <t>イコウ</t>
    </rPh>
    <rPh sb="8" eb="10">
      <t>ハンバイ</t>
    </rPh>
    <rPh sb="10" eb="12">
      <t>ヨテイ</t>
    </rPh>
    <rPh sb="19" eb="21">
      <t>キニュウ</t>
    </rPh>
    <phoneticPr fontId="1"/>
  </si>
  <si>
    <t>（２）販売の相手先の業種（①～④の区分）ごとに精米で販売した数量を小計し、100分の110を乗じることにより換算した玄米数量を記入してください。１kg未満の端数があるときには、換算量小計ごとの切り捨てにより整理してください。玄米換算数量の合計は、小計ごとの玄米換算数量をすべて合計して記入してください。</t>
    <phoneticPr fontId="3"/>
  </si>
  <si>
    <t>（２）販売の相手先の業種（①～④の区分）ごとに精米で販売した数量を小計し、100分の110を乗じることにより換算した玄米数量を記入してください。１kg未満の端数があ販売の相手先の業種（①～④の区分）ごとに精米で販売した数量を小計し、100分の110を乗じることにより換算した玄米数量を記入してください。１kg未満の端数があるときには、換算量小計ごとの切り捨てにより整理してください。玄米換算数量の合計は、小計ごとの玄米換算数量をすべて合計して記入してください。</t>
    <phoneticPr fontId="1"/>
  </si>
  <si>
    <t>（１）交付前年度末（収穫年の翌年の３月31日）までに販売したもの又は販売契約を締結して販売の対象としたものの精米数量を、販売の相手先ごと、銘柄（例えば、令和○年産特別栽培米○○県産コシヒカリ精米○㎏詰め等）ごとに分けて、すべて記入してください。（同一の販売相手先に係る販売契約が複数ある場合等において、同一販売先に係る記述が複数行にまたがっても構いません。）</t>
    <rPh sb="76" eb="78">
      <t>レイワ</t>
    </rPh>
    <phoneticPr fontId="1"/>
  </si>
  <si>
    <t>住　所</t>
    <rPh sb="0" eb="1">
      <t>ジュウ</t>
    </rPh>
    <rPh sb="2" eb="3">
      <t>ショ</t>
    </rPh>
    <phoneticPr fontId="1"/>
  </si>
  <si>
    <t>氏　名</t>
    <rPh sb="0" eb="1">
      <t>シ</t>
    </rPh>
    <rPh sb="2" eb="3">
      <t>ナ</t>
    </rPh>
    <phoneticPr fontId="1"/>
  </si>
  <si>
    <t>電話番号</t>
    <rPh sb="0" eb="2">
      <t>デンワ</t>
    </rPh>
    <rPh sb="2" eb="4">
      <t>バンゴウ</t>
    </rPh>
    <phoneticPr fontId="1"/>
  </si>
  <si>
    <t>No.</t>
    <phoneticPr fontId="1"/>
  </si>
  <si>
    <t>単　価
（円/袋）</t>
    <rPh sb="0" eb="1">
      <t>タン</t>
    </rPh>
    <rPh sb="2" eb="3">
      <t>アタイ</t>
    </rPh>
    <rPh sb="5" eb="6">
      <t>エン</t>
    </rPh>
    <rPh sb="7" eb="8">
      <t>フクロ</t>
    </rPh>
    <phoneticPr fontId="1"/>
  </si>
  <si>
    <t>〒930-0000　富山県〇〇市〇〇町〇-〇</t>
    <rPh sb="10" eb="13">
      <t>トヤマケン</t>
    </rPh>
    <rPh sb="15" eb="16">
      <t>シ</t>
    </rPh>
    <rPh sb="18" eb="19">
      <t>マチ</t>
    </rPh>
    <phoneticPr fontId="1"/>
  </si>
  <si>
    <t>〇〇　〇〇</t>
    <phoneticPr fontId="1"/>
  </si>
  <si>
    <t>000-000-0000</t>
    <phoneticPr fontId="1"/>
  </si>
  <si>
    <t>金　額
（円）</t>
    <rPh sb="0" eb="1">
      <t>キン</t>
    </rPh>
    <rPh sb="2" eb="3">
      <t>ガク</t>
    </rPh>
    <rPh sb="5" eb="6">
      <t>エン</t>
    </rPh>
    <phoneticPr fontId="1"/>
  </si>
  <si>
    <t>富山県産　コシヒカリ</t>
  </si>
  <si>
    <t>富山県産　てんこもり</t>
  </si>
  <si>
    <t>富山県産　日本晴</t>
  </si>
  <si>
    <t>氏名：</t>
    <rPh sb="0" eb="2">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</si>
</sst>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
    <numFmt numFmtId="178" formatCode="#,##0.0;[Red]\-#,##0.0"/>
    <numFmt numFmtId="179" formatCode="0.0"/>
    <numFmt numFmtId="180" formatCode="#,##0.0_ ;[Red]\-#,##0.0\ "/>
    <numFmt numFmtId="181" formatCode="e&quot;年産&quot;"/>
    <numFmt numFmtId="184" formatCode="#,##0_);[Red]\(#,##0\)"/>
  </numFmts>
  <fonts count="21">
    <font>
      <sz val="11"/>
      <color theme="1"/>
      <name val="ＭＳ Ｐゴシック"/>
      <family val="3"/>
      <charset val="128"/>
      <scheme val="minor"/>
    </font>
    <font>
      <sz val="6"/>
      <name val="ＭＳ Ｐゴシック"/>
      <family val="3"/>
      <charset val="128"/>
    </font>
    <font>
      <sz val="12"/>
      <color indexed="8"/>
      <name val="ＭＳ Ｐ明朝"/>
      <family val="1"/>
      <charset val="128"/>
    </font>
    <font>
      <sz val="6"/>
      <name val="ＭＳ Ｐゴシック"/>
      <family val="3"/>
      <charset val="128"/>
    </font>
    <font>
      <sz val="12"/>
      <color indexed="10"/>
      <name val="ＭＳ Ｐ明朝"/>
      <family val="1"/>
      <charset val="128"/>
    </font>
    <font>
      <sz val="11"/>
      <color theme="1"/>
      <name val="ＭＳ Ｐゴシック"/>
      <family val="3"/>
      <charset val="128"/>
      <scheme val="minor"/>
    </font>
    <font>
      <sz val="11"/>
      <color theme="1"/>
      <name val="ＭＳ Ｐ明朝"/>
      <family val="1"/>
      <charset val="128"/>
    </font>
    <font>
      <sz val="10"/>
      <color theme="1"/>
      <name val="ＭＳ Ｐ明朝"/>
      <family val="1"/>
      <charset val="128"/>
    </font>
    <font>
      <sz val="11"/>
      <name val="ＭＳ Ｐゴシック"/>
      <family val="3"/>
      <charset val="128"/>
      <scheme val="minor"/>
    </font>
    <font>
      <b/>
      <sz val="10"/>
      <color theme="1"/>
      <name val="ＭＳ Ｐ明朝"/>
      <family val="1"/>
      <charset val="128"/>
    </font>
    <font>
      <sz val="12"/>
      <color theme="1"/>
      <name val="ＭＳ Ｐ明朝"/>
      <family val="1"/>
      <charset val="128"/>
    </font>
    <font>
      <sz val="8"/>
      <color indexed="8"/>
      <name val="ＭＳ Ｐ明朝"/>
      <family val="1"/>
      <charset val="128"/>
    </font>
    <font>
      <sz val="10"/>
      <color indexed="8"/>
      <name val="ＭＳ Ｐ明朝"/>
      <family val="1"/>
      <charset val="128"/>
    </font>
    <font>
      <sz val="11"/>
      <color theme="1"/>
      <name val="ＭＳ ゴシック"/>
      <family val="3"/>
      <charset val="128"/>
    </font>
    <font>
      <b/>
      <sz val="11"/>
      <color theme="1"/>
      <name val="ＭＳ ゴシック"/>
      <family val="3"/>
      <charset val="128"/>
    </font>
    <font>
      <b/>
      <sz val="11"/>
      <color theme="1"/>
      <name val="ＭＳ Ｐ明朝"/>
      <family val="1"/>
      <charset val="128"/>
    </font>
    <font>
      <sz val="11"/>
      <color rgb="FFFF0000"/>
      <name val="ＭＳ Ｐ明朝"/>
      <family val="1"/>
      <charset val="128"/>
    </font>
    <font>
      <sz val="11"/>
      <name val="ＭＳ Ｐ明朝"/>
      <family val="1"/>
      <charset val="128"/>
    </font>
    <font>
      <sz val="11"/>
      <color theme="1"/>
      <name val="ＭＳ Ｐゴシック"/>
      <family val="3"/>
      <charset val="128"/>
    </font>
    <font>
      <b/>
      <sz val="9"/>
      <color indexed="81"/>
      <name val="MS P ゴシック"/>
      <family val="3"/>
      <charset val="128"/>
    </font>
    <font>
      <sz val="9"/>
      <color indexed="81"/>
      <name val="MS P 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rgb="FFFFFF9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94">
    <xf numFmtId="0" fontId="0" fillId="0" borderId="0" xfId="0">
      <alignment vertical="center"/>
    </xf>
    <xf numFmtId="0" fontId="0" fillId="0" borderId="0" xfId="0"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shrinkToFit="1"/>
    </xf>
    <xf numFmtId="176" fontId="6" fillId="0" borderId="1" xfId="0" applyNumberFormat="1" applyFont="1" applyBorder="1" applyAlignment="1">
      <alignment vertical="center" shrinkToFit="1"/>
    </xf>
    <xf numFmtId="0" fontId="7" fillId="0" borderId="2"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177" fontId="6" fillId="0" borderId="0" xfId="0" applyNumberFormat="1" applyFont="1" applyFill="1" applyBorder="1" applyAlignment="1">
      <alignment vertical="center" shrinkToFit="1"/>
    </xf>
    <xf numFmtId="38" fontId="6" fillId="0" borderId="2" xfId="1" applyFont="1" applyFill="1" applyBorder="1" applyAlignment="1">
      <alignment horizontal="center" vertical="center" shrinkToFit="1"/>
    </xf>
    <xf numFmtId="178" fontId="6" fillId="0" borderId="0" xfId="0" applyNumberFormat="1" applyFont="1">
      <alignment vertical="center"/>
    </xf>
    <xf numFmtId="0" fontId="6" fillId="0" borderId="0" xfId="0" applyFont="1" applyAlignment="1">
      <alignment horizontal="right" vertical="center"/>
    </xf>
    <xf numFmtId="180" fontId="6" fillId="0" borderId="1" xfId="0" applyNumberFormat="1" applyFont="1" applyFill="1" applyBorder="1" applyAlignment="1">
      <alignment horizontal="right" vertical="center" shrinkToFit="1"/>
    </xf>
    <xf numFmtId="180" fontId="6" fillId="0" borderId="2" xfId="0" applyNumberFormat="1" applyFont="1" applyFill="1" applyBorder="1" applyAlignment="1">
      <alignment horizontal="right" vertical="center" shrinkToFit="1"/>
    </xf>
    <xf numFmtId="0" fontId="8" fillId="0" borderId="0" xfId="0" applyFont="1">
      <alignment vertical="center"/>
    </xf>
    <xf numFmtId="0" fontId="0" fillId="0" borderId="1" xfId="0" applyBorder="1">
      <alignment vertical="center"/>
    </xf>
    <xf numFmtId="181" fontId="6" fillId="0" borderId="1" xfId="0" applyNumberFormat="1" applyFont="1" applyBorder="1" applyAlignment="1">
      <alignment horizontal="center" vertical="center" shrinkToFit="1"/>
    </xf>
    <xf numFmtId="0" fontId="6" fillId="0" borderId="0" xfId="0" applyFont="1" applyAlignment="1">
      <alignment vertical="center" wrapText="1"/>
    </xf>
    <xf numFmtId="0" fontId="6" fillId="0" borderId="3" xfId="0" applyFont="1" applyBorder="1" applyAlignment="1">
      <alignment horizontal="center" vertical="center"/>
    </xf>
    <xf numFmtId="0" fontId="6" fillId="0" borderId="1" xfId="0" applyFont="1" applyBorder="1" applyAlignment="1">
      <alignment horizontal="center" vertical="center"/>
    </xf>
    <xf numFmtId="176" fontId="6" fillId="0" borderId="1" xfId="0" applyNumberFormat="1" applyFont="1" applyBorder="1" applyAlignment="1">
      <alignment horizontal="right" vertical="center" shrinkToFit="1"/>
    </xf>
    <xf numFmtId="176" fontId="6" fillId="3" borderId="1" xfId="0" applyNumberFormat="1" applyFont="1" applyFill="1" applyBorder="1" applyAlignment="1">
      <alignment horizontal="right" vertical="center" shrinkToFit="1"/>
    </xf>
    <xf numFmtId="0" fontId="9" fillId="4" borderId="2" xfId="0" applyFont="1" applyFill="1" applyBorder="1" applyAlignment="1">
      <alignment horizontal="center" vertical="center" wrapText="1"/>
    </xf>
    <xf numFmtId="0" fontId="6" fillId="0" borderId="0" xfId="0" applyFont="1" applyAlignment="1">
      <alignment vertical="center" wrapText="1"/>
    </xf>
    <xf numFmtId="38" fontId="13" fillId="0" borderId="1" xfId="1" applyFont="1" applyFill="1" applyBorder="1" applyAlignment="1">
      <alignment horizontal="center" vertical="center" shrinkToFit="1"/>
    </xf>
    <xf numFmtId="38" fontId="13" fillId="0" borderId="4" xfId="1" applyFont="1" applyFill="1" applyBorder="1" applyAlignment="1">
      <alignment horizontal="center" vertical="center" shrinkToFit="1"/>
    </xf>
    <xf numFmtId="38" fontId="13" fillId="2" borderId="2" xfId="1" applyFont="1" applyFill="1" applyBorder="1" applyAlignment="1">
      <alignment horizontal="center" vertical="center" shrinkToFit="1"/>
    </xf>
    <xf numFmtId="179" fontId="13" fillId="0" borderId="1" xfId="0" applyNumberFormat="1" applyFont="1" applyBorder="1" applyAlignment="1">
      <alignment horizontal="center" vertical="center" shrinkToFit="1"/>
    </xf>
    <xf numFmtId="179" fontId="13" fillId="0" borderId="1" xfId="0" applyNumberFormat="1" applyFont="1" applyBorder="1" applyAlignment="1">
      <alignment vertical="center" shrinkToFit="1"/>
    </xf>
    <xf numFmtId="178" fontId="14" fillId="2" borderId="1" xfId="1" applyNumberFormat="1" applyFont="1" applyFill="1" applyBorder="1" applyAlignment="1">
      <alignment horizontal="right" vertical="center" indent="1" shrinkToFit="1"/>
    </xf>
    <xf numFmtId="180" fontId="14" fillId="2" borderId="1" xfId="0" applyNumberFormat="1" applyFont="1" applyFill="1" applyBorder="1" applyAlignment="1">
      <alignment horizontal="right" vertical="center" shrinkToFit="1"/>
    </xf>
    <xf numFmtId="180" fontId="14" fillId="2" borderId="4" xfId="0" applyNumberFormat="1" applyFont="1" applyFill="1" applyBorder="1" applyAlignment="1">
      <alignment horizontal="right" vertical="center" shrinkToFit="1"/>
    </xf>
    <xf numFmtId="180" fontId="14" fillId="2" borderId="2" xfId="0" applyNumberFormat="1" applyFont="1" applyFill="1" applyBorder="1" applyAlignment="1">
      <alignment horizontal="right" vertical="center" shrinkToFit="1"/>
    </xf>
    <xf numFmtId="178" fontId="6" fillId="0" borderId="1" xfId="1" applyNumberFormat="1" applyFont="1" applyFill="1" applyBorder="1" applyAlignment="1">
      <alignment horizontal="right" vertical="center" shrinkToFit="1"/>
    </xf>
    <xf numFmtId="184" fontId="0" fillId="0" borderId="1" xfId="0" applyNumberFormat="1" applyBorder="1">
      <alignment vertical="center"/>
    </xf>
    <xf numFmtId="184" fontId="18" fillId="0" borderId="1" xfId="0" applyNumberFormat="1" applyFont="1" applyBorder="1" applyAlignment="1">
      <alignment horizontal="right" vertical="center" shrinkToFit="1"/>
    </xf>
    <xf numFmtId="0" fontId="0" fillId="0" borderId="5" xfId="0" applyBorder="1">
      <alignment vertical="center"/>
    </xf>
    <xf numFmtId="0" fontId="0" fillId="0" borderId="12" xfId="0" applyBorder="1">
      <alignment vertical="center"/>
    </xf>
    <xf numFmtId="0" fontId="0" fillId="5" borderId="1" xfId="0" applyFill="1" applyBorder="1">
      <alignment vertical="center"/>
    </xf>
    <xf numFmtId="0" fontId="0" fillId="5" borderId="0" xfId="0" applyFill="1">
      <alignment vertical="center"/>
    </xf>
    <xf numFmtId="0" fontId="6" fillId="5" borderId="1" xfId="0" applyFont="1" applyFill="1" applyBorder="1" applyAlignment="1">
      <alignment horizontal="center" vertical="center" shrinkToFit="1"/>
    </xf>
    <xf numFmtId="181" fontId="6" fillId="5" borderId="1" xfId="0" applyNumberFormat="1" applyFont="1" applyFill="1" applyBorder="1" applyAlignment="1">
      <alignment horizontal="center" vertical="center" shrinkToFit="1"/>
    </xf>
    <xf numFmtId="0" fontId="6" fillId="5" borderId="1" xfId="0" applyFont="1" applyFill="1" applyBorder="1" applyAlignment="1">
      <alignment horizontal="left" vertical="center" shrinkToFit="1"/>
    </xf>
    <xf numFmtId="179" fontId="6" fillId="5" borderId="1" xfId="0" applyNumberFormat="1" applyFont="1" applyFill="1" applyBorder="1" applyAlignment="1">
      <alignment vertical="center" shrinkToFit="1"/>
    </xf>
    <xf numFmtId="176" fontId="6" fillId="5" borderId="1" xfId="0" applyNumberFormat="1" applyFont="1" applyFill="1" applyBorder="1" applyAlignment="1">
      <alignment vertical="center" shrinkToFit="1"/>
    </xf>
    <xf numFmtId="38" fontId="13" fillId="5" borderId="1" xfId="1" applyFont="1" applyFill="1" applyBorder="1" applyAlignment="1">
      <alignment horizontal="center" vertical="center" shrinkToFit="1"/>
    </xf>
    <xf numFmtId="184" fontId="0" fillId="5" borderId="1" xfId="0" applyNumberFormat="1" applyFill="1" applyBorder="1">
      <alignment vertical="center"/>
    </xf>
    <xf numFmtId="38" fontId="6" fillId="5" borderId="1" xfId="1" applyFont="1" applyFill="1" applyBorder="1" applyAlignment="1">
      <alignment horizontal="center" vertical="center" shrinkToFit="1"/>
    </xf>
    <xf numFmtId="38" fontId="6" fillId="5" borderId="2" xfId="1" applyFont="1" applyFill="1" applyBorder="1" applyAlignment="1">
      <alignment horizontal="center" vertical="center" shrinkToFit="1"/>
    </xf>
    <xf numFmtId="0" fontId="6" fillId="5" borderId="4" xfId="0" applyFont="1" applyFill="1" applyBorder="1" applyAlignment="1">
      <alignment horizontal="center" vertical="center" shrinkToFit="1"/>
    </xf>
    <xf numFmtId="181" fontId="6" fillId="5" borderId="4" xfId="0" applyNumberFormat="1" applyFont="1" applyFill="1" applyBorder="1" applyAlignment="1">
      <alignment horizontal="center" vertical="center" shrinkToFit="1"/>
    </xf>
    <xf numFmtId="179" fontId="6" fillId="5" borderId="4" xfId="0" applyNumberFormat="1" applyFont="1" applyFill="1" applyBorder="1" applyAlignment="1">
      <alignment vertical="center" shrinkToFit="1"/>
    </xf>
    <xf numFmtId="176" fontId="6" fillId="5" borderId="4" xfId="0" applyNumberFormat="1" applyFont="1" applyFill="1" applyBorder="1" applyAlignment="1">
      <alignment vertical="center" shrinkToFit="1"/>
    </xf>
    <xf numFmtId="38" fontId="6" fillId="5" borderId="4" xfId="1" applyFont="1" applyFill="1" applyBorder="1" applyAlignment="1">
      <alignment horizontal="center" vertical="center" shrinkToFit="1"/>
    </xf>
    <xf numFmtId="184" fontId="0" fillId="0" borderId="2" xfId="0" applyNumberFormat="1" applyBorder="1">
      <alignment vertical="center"/>
    </xf>
    <xf numFmtId="178" fontId="6" fillId="0" borderId="2" xfId="1" applyNumberFormat="1" applyFont="1" applyFill="1" applyBorder="1" applyAlignment="1">
      <alignment horizontal="right" vertical="center" shrinkToFit="1"/>
    </xf>
    <xf numFmtId="184" fontId="0" fillId="5" borderId="4" xfId="0" applyNumberFormat="1" applyFill="1" applyBorder="1">
      <alignment vertical="center"/>
    </xf>
    <xf numFmtId="180" fontId="6" fillId="0" borderId="4" xfId="0" applyNumberFormat="1" applyFont="1" applyFill="1" applyBorder="1" applyAlignment="1">
      <alignment horizontal="right" vertical="center" shrinkToFit="1"/>
    </xf>
    <xf numFmtId="184" fontId="18" fillId="0" borderId="1" xfId="0" applyNumberFormat="1" applyFont="1" applyFill="1" applyBorder="1" applyAlignment="1">
      <alignment horizontal="right" vertical="center" shrinkToFit="1"/>
    </xf>
    <xf numFmtId="184" fontId="18" fillId="0" borderId="4" xfId="0" applyNumberFormat="1" applyFont="1" applyFill="1" applyBorder="1" applyAlignment="1">
      <alignment horizontal="right" vertical="center" shrinkToFit="1"/>
    </xf>
    <xf numFmtId="0" fontId="0" fillId="0" borderId="1" xfId="0" applyBorder="1" applyAlignment="1">
      <alignment horizontal="center" vertical="center" wrapText="1"/>
    </xf>
    <xf numFmtId="0" fontId="0" fillId="0" borderId="1" xfId="0" applyBorder="1" applyAlignment="1">
      <alignment horizontal="center" vertical="center"/>
    </xf>
    <xf numFmtId="0" fontId="7" fillId="0" borderId="3"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17" fillId="0" borderId="0" xfId="0" applyFont="1" applyAlignment="1">
      <alignment horizontal="left" vertical="center" wrapText="1"/>
    </xf>
    <xf numFmtId="0" fontId="6" fillId="0" borderId="0" xfId="0" applyFont="1" applyAlignment="1">
      <alignment horizontal="left" vertical="center" wrapText="1"/>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horizontal="center" vertical="center"/>
    </xf>
    <xf numFmtId="176" fontId="6" fillId="0" borderId="6" xfId="0" applyNumberFormat="1" applyFont="1" applyBorder="1" applyAlignment="1">
      <alignment horizontal="right" vertical="center" shrinkToFit="1"/>
    </xf>
    <xf numFmtId="176" fontId="6" fillId="0" borderId="7" xfId="0" applyNumberFormat="1" applyFont="1" applyBorder="1" applyAlignment="1">
      <alignment horizontal="right" vertical="center" shrinkToFit="1"/>
    </xf>
    <xf numFmtId="176" fontId="6" fillId="0" borderId="8" xfId="0" applyNumberFormat="1" applyFont="1" applyBorder="1" applyAlignment="1">
      <alignment horizontal="right" vertical="center" shrinkToFit="1"/>
    </xf>
    <xf numFmtId="176" fontId="6" fillId="0" borderId="15" xfId="0" applyNumberFormat="1" applyFont="1" applyBorder="1" applyAlignment="1">
      <alignment horizontal="right" vertical="center" shrinkToFit="1"/>
    </xf>
    <xf numFmtId="176" fontId="6" fillId="0" borderId="5" xfId="0" applyNumberFormat="1" applyFont="1" applyBorder="1" applyAlignment="1">
      <alignment horizontal="right" vertical="center" shrinkToFit="1"/>
    </xf>
    <xf numFmtId="176" fontId="6" fillId="0" borderId="12" xfId="0" applyNumberFormat="1" applyFont="1" applyBorder="1" applyAlignment="1">
      <alignment horizontal="right" vertical="center" shrinkToFit="1"/>
    </xf>
    <xf numFmtId="0" fontId="6" fillId="0" borderId="13" xfId="0" applyFont="1" applyBorder="1" applyAlignment="1">
      <alignment horizontal="left" vertical="center" wrapText="1"/>
    </xf>
    <xf numFmtId="0" fontId="10" fillId="0" borderId="0" xfId="0" applyFont="1" applyAlignment="1">
      <alignment horizontal="center" vertical="center"/>
    </xf>
    <xf numFmtId="0" fontId="6" fillId="0" borderId="5" xfId="0" applyFont="1" applyBorder="1" applyAlignment="1">
      <alignment horizontal="left" vertical="center"/>
    </xf>
    <xf numFmtId="0" fontId="0" fillId="0" borderId="3" xfId="0" applyBorder="1" applyAlignment="1">
      <alignment horizontal="center" vertical="center"/>
    </xf>
    <xf numFmtId="0" fontId="0" fillId="0" borderId="2" xfId="0" applyBorder="1" applyAlignment="1">
      <alignment horizontal="center" vertical="center"/>
    </xf>
    <xf numFmtId="176" fontId="6" fillId="0" borderId="9" xfId="0" applyNumberFormat="1" applyFont="1" applyBorder="1" applyAlignment="1">
      <alignment horizontal="right" vertical="center" shrinkToFit="1"/>
    </xf>
    <xf numFmtId="176" fontId="6" fillId="0" borderId="10" xfId="0" applyNumberFormat="1" applyFont="1" applyBorder="1" applyAlignment="1">
      <alignment horizontal="right" vertical="center" shrinkToFit="1"/>
    </xf>
    <xf numFmtId="176" fontId="6" fillId="0" borderId="11" xfId="0" applyNumberFormat="1" applyFont="1" applyBorder="1" applyAlignment="1">
      <alignment horizontal="right" vertical="center" shrinkToFit="1"/>
    </xf>
    <xf numFmtId="0" fontId="6" fillId="0" borderId="0" xfId="0" applyFont="1" applyAlignment="1">
      <alignment vertical="center" wrapText="1"/>
    </xf>
    <xf numFmtId="0" fontId="16" fillId="0" borderId="0" xfId="0" applyFont="1" applyAlignment="1">
      <alignment vertical="center" wrapText="1"/>
    </xf>
  </cellXfs>
  <cellStyles count="2">
    <cellStyle name="桁区切り" xfId="1" builtinId="6"/>
    <cellStyle name="標準" xfId="0" builtinId="0"/>
  </cellStyles>
  <dxfs count="2">
    <dxf>
      <numFmt numFmtId="187" formatCode="&quot;令和元年&quot;m&quot;月&quot;d&quot;日&quot;"/>
    </dxf>
    <dxf>
      <numFmt numFmtId="187" formatCode="&quot;令和元年&quot;m&quot;月&quot;d&quot;日&quot;"/>
    </dxf>
  </dxfs>
  <tableStyles count="0" defaultTableStyle="TableStyleMedium2" defaultPivotStyle="PivotStyleLight16"/>
  <colors>
    <mruColors>
      <color rgb="FFFFFF99"/>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238125</xdr:colOff>
      <xdr:row>47</xdr:row>
      <xdr:rowOff>19050</xdr:rowOff>
    </xdr:from>
    <xdr:to>
      <xdr:col>5</xdr:col>
      <xdr:colOff>228600</xdr:colOff>
      <xdr:row>47</xdr:row>
      <xdr:rowOff>285750</xdr:rowOff>
    </xdr:to>
    <xdr:sp macro="" textlink="">
      <xdr:nvSpPr>
        <xdr:cNvPr id="7" name="テキスト ボックス 6">
          <a:extLst>
            <a:ext uri="{FF2B5EF4-FFF2-40B4-BE49-F238E27FC236}">
              <a16:creationId xmlns:a16="http://schemas.microsoft.com/office/drawing/2014/main" id="{5366727D-1BEE-4F34-8FB2-A00D3CD6A31C}"/>
            </a:ext>
          </a:extLst>
        </xdr:cNvPr>
        <xdr:cNvSpPr txBox="1"/>
      </xdr:nvSpPr>
      <xdr:spPr>
        <a:xfrm>
          <a:off x="952500" y="11839575"/>
          <a:ext cx="3152775" cy="26670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①主食用　②ふるい目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1.80㎜</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③水分含有量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15.0</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3</xdr:col>
      <xdr:colOff>38101</xdr:colOff>
      <xdr:row>4</xdr:row>
      <xdr:rowOff>190500</xdr:rowOff>
    </xdr:from>
    <xdr:to>
      <xdr:col>3</xdr:col>
      <xdr:colOff>1524000</xdr:colOff>
      <xdr:row>5</xdr:row>
      <xdr:rowOff>438150</xdr:rowOff>
    </xdr:to>
    <xdr:sp macro="" textlink="">
      <xdr:nvSpPr>
        <xdr:cNvPr id="3" name="大かっこ 2">
          <a:extLst>
            <a:ext uri="{FF2B5EF4-FFF2-40B4-BE49-F238E27FC236}">
              <a16:creationId xmlns:a16="http://schemas.microsoft.com/office/drawing/2014/main" id="{93E8D09B-9A95-4103-BC44-028D500F2C19}"/>
            </a:ext>
          </a:extLst>
        </xdr:cNvPr>
        <xdr:cNvSpPr/>
      </xdr:nvSpPr>
      <xdr:spPr>
        <a:xfrm>
          <a:off x="3914776" y="923925"/>
          <a:ext cx="1485899" cy="7143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1323975</xdr:colOff>
      <xdr:row>2</xdr:row>
      <xdr:rowOff>257175</xdr:rowOff>
    </xdr:from>
    <xdr:to>
      <xdr:col>11</xdr:col>
      <xdr:colOff>1676400</xdr:colOff>
      <xdr:row>2</xdr:row>
      <xdr:rowOff>257175</xdr:rowOff>
    </xdr:to>
    <xdr:cxnSp macro="">
      <xdr:nvCxnSpPr>
        <xdr:cNvPr id="4" name="直線コネクタ 3">
          <a:extLst>
            <a:ext uri="{FF2B5EF4-FFF2-40B4-BE49-F238E27FC236}">
              <a16:creationId xmlns:a16="http://schemas.microsoft.com/office/drawing/2014/main" id="{57AE584D-1B3B-4EBF-8C05-8C72731C6C41}"/>
            </a:ext>
          </a:extLst>
        </xdr:cNvPr>
        <xdr:cNvCxnSpPr/>
      </xdr:nvCxnSpPr>
      <xdr:spPr>
        <a:xfrm>
          <a:off x="8629650" y="657225"/>
          <a:ext cx="40862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723900</xdr:colOff>
      <xdr:row>6</xdr:row>
      <xdr:rowOff>95250</xdr:rowOff>
    </xdr:from>
    <xdr:to>
      <xdr:col>5</xdr:col>
      <xdr:colOff>790575</xdr:colOff>
      <xdr:row>10</xdr:row>
      <xdr:rowOff>38100</xdr:rowOff>
    </xdr:to>
    <xdr:cxnSp macro="">
      <xdr:nvCxnSpPr>
        <xdr:cNvPr id="12378" name="直線矢印コネクタ 1">
          <a:extLst>
            <a:ext uri="{FF2B5EF4-FFF2-40B4-BE49-F238E27FC236}">
              <a16:creationId xmlns:a16="http://schemas.microsoft.com/office/drawing/2014/main" id="{00000000-0008-0000-0000-00005A300000}"/>
            </a:ext>
          </a:extLst>
        </xdr:cNvPr>
        <xdr:cNvCxnSpPr>
          <a:cxnSpLocks noChangeShapeType="1"/>
        </xdr:cNvCxnSpPr>
      </xdr:nvCxnSpPr>
      <xdr:spPr bwMode="auto">
        <a:xfrm flipH="1">
          <a:off x="5724525" y="1647825"/>
          <a:ext cx="66675" cy="142875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oneCellAnchor>
    <xdr:from>
      <xdr:col>6</xdr:col>
      <xdr:colOff>735330</xdr:colOff>
      <xdr:row>0</xdr:row>
      <xdr:rowOff>0</xdr:rowOff>
    </xdr:from>
    <xdr:ext cx="2800767" cy="492443"/>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55305" y="0"/>
          <a:ext cx="2800767"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t>＜</a:t>
          </a:r>
          <a:r>
            <a:rPr kumimoji="1" lang="ja-JP" altLang="en-US" sz="2400">
              <a:solidFill>
                <a:srgbClr val="FF0000"/>
              </a:solidFill>
            </a:rPr>
            <a:t>精米用</a:t>
          </a:r>
          <a:r>
            <a:rPr kumimoji="1" lang="ja-JP" altLang="en-US" sz="2400"/>
            <a:t>：記入例＞</a:t>
          </a:r>
        </a:p>
      </xdr:txBody>
    </xdr:sp>
    <xdr:clientData/>
  </xdr:oneCellAnchor>
  <xdr:twoCellAnchor>
    <xdr:from>
      <xdr:col>3</xdr:col>
      <xdr:colOff>91440</xdr:colOff>
      <xdr:row>12</xdr:row>
      <xdr:rowOff>0</xdr:rowOff>
    </xdr:from>
    <xdr:to>
      <xdr:col>3</xdr:col>
      <xdr:colOff>1605915</xdr:colOff>
      <xdr:row>14</xdr:row>
      <xdr:rowOff>352425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806190" y="4400550"/>
          <a:ext cx="1514475" cy="1152525"/>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・販売した銘柄名等をドロップダウンリストから選択してください。</a:t>
          </a:r>
          <a:endParaRPr kumimoji="1" lang="en-US" altLang="ja-JP" sz="1100"/>
        </a:p>
        <a:p>
          <a:pPr>
            <a:lnSpc>
              <a:spcPts val="1300"/>
            </a:lnSpc>
          </a:pPr>
          <a:r>
            <a:rPr kumimoji="1" lang="ja-JP" altLang="en-US" sz="1100"/>
            <a:t>・直接入力することも可能です。</a:t>
          </a:r>
        </a:p>
      </xdr:txBody>
    </xdr:sp>
    <xdr:clientData/>
  </xdr:twoCellAnchor>
  <xdr:twoCellAnchor>
    <xdr:from>
      <xdr:col>5</xdr:col>
      <xdr:colOff>57150</xdr:colOff>
      <xdr:row>12</xdr:row>
      <xdr:rowOff>3809</xdr:rowOff>
    </xdr:from>
    <xdr:to>
      <xdr:col>5</xdr:col>
      <xdr:colOff>1476375</xdr:colOff>
      <xdr:row>15</xdr:row>
      <xdr:rowOff>163829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5943600" y="4404359"/>
          <a:ext cx="1419225" cy="1360170"/>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100"/>
            <a:t>・収穫年の翌年の４月１日以降に米穀を引き渡す場合は、収穫年の翌年の３月</a:t>
          </a:r>
          <a:r>
            <a:rPr kumimoji="1" lang="en-US" altLang="ja-JP" sz="1100"/>
            <a:t>31</a:t>
          </a:r>
          <a:r>
            <a:rPr kumimoji="1" lang="ja-JP" altLang="en-US" sz="1100"/>
            <a:t>日以前に契約していたことを証明する書類の添付が必要です。</a:t>
          </a:r>
        </a:p>
      </xdr:txBody>
    </xdr:sp>
    <xdr:clientData/>
  </xdr:twoCellAnchor>
  <xdr:twoCellAnchor>
    <xdr:from>
      <xdr:col>6</xdr:col>
      <xdr:colOff>76200</xdr:colOff>
      <xdr:row>12</xdr:row>
      <xdr:rowOff>0</xdr:rowOff>
    </xdr:from>
    <xdr:to>
      <xdr:col>6</xdr:col>
      <xdr:colOff>1158240</xdr:colOff>
      <xdr:row>15</xdr:row>
      <xdr:rowOff>114300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496175" y="4400550"/>
          <a:ext cx="1082040" cy="1314450"/>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100"/>
            <a:t>・収穫年の翌年の４月１日以降に米穀を引き渡す場合は、予定年月日を記入してください。</a:t>
          </a:r>
        </a:p>
      </xdr:txBody>
    </xdr:sp>
    <xdr:clientData/>
  </xdr:twoCellAnchor>
  <xdr:twoCellAnchor>
    <xdr:from>
      <xdr:col>8</xdr:col>
      <xdr:colOff>53341</xdr:colOff>
      <xdr:row>12</xdr:row>
      <xdr:rowOff>0</xdr:rowOff>
    </xdr:from>
    <xdr:to>
      <xdr:col>8</xdr:col>
      <xdr:colOff>1543051</xdr:colOff>
      <xdr:row>14</xdr:row>
      <xdr:rowOff>125731</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9302116" y="4400550"/>
          <a:ext cx="1489710" cy="925831"/>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・計算式がセットされています。</a:t>
          </a:r>
        </a:p>
      </xdr:txBody>
    </xdr:sp>
    <xdr:clientData/>
  </xdr:twoCellAnchor>
  <xdr:twoCellAnchor>
    <xdr:from>
      <xdr:col>0</xdr:col>
      <xdr:colOff>85726</xdr:colOff>
      <xdr:row>12</xdr:row>
      <xdr:rowOff>57150</xdr:rowOff>
    </xdr:from>
    <xdr:to>
      <xdr:col>1</xdr:col>
      <xdr:colOff>895352</xdr:colOff>
      <xdr:row>15</xdr:row>
      <xdr:rowOff>300990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85726" y="4400550"/>
          <a:ext cx="2371726" cy="1415415"/>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・販売の相手先の業種が①～③の場合は、ドロップダウンリストから選択してください。</a:t>
          </a:r>
          <a:endParaRPr kumimoji="1" lang="en-US" altLang="ja-JP" sz="1100"/>
        </a:p>
        <a:p>
          <a:pPr>
            <a:lnSpc>
              <a:spcPts val="1300"/>
            </a:lnSpc>
          </a:pPr>
          <a:r>
            <a:rPr kumimoji="1" lang="ja-JP" altLang="en-US" sz="1100"/>
            <a:t>・「④その他」を選択する場合は、（）を付して仕向先を記入してください。</a:t>
          </a:r>
          <a:r>
            <a:rPr kumimoji="1" lang="en-US" altLang="ja-JP" sz="1100"/>
            <a:t>【</a:t>
          </a:r>
          <a:r>
            <a:rPr kumimoji="1" lang="ja-JP" altLang="en-US" sz="1100"/>
            <a:t>例</a:t>
          </a:r>
          <a:r>
            <a:rPr kumimoji="1" lang="en-US" altLang="ja-JP" sz="1100"/>
            <a:t>】</a:t>
          </a:r>
          <a:r>
            <a:rPr kumimoji="1" lang="ja-JP" altLang="en-US" sz="1100"/>
            <a:t>④（醸造所）</a:t>
          </a:r>
        </a:p>
      </xdr:txBody>
    </xdr:sp>
    <xdr:clientData/>
  </xdr:twoCellAnchor>
  <xdr:twoCellAnchor>
    <xdr:from>
      <xdr:col>0</xdr:col>
      <xdr:colOff>95250</xdr:colOff>
      <xdr:row>1</xdr:row>
      <xdr:rowOff>41909</xdr:rowOff>
    </xdr:from>
    <xdr:to>
      <xdr:col>2</xdr:col>
      <xdr:colOff>809625</xdr:colOff>
      <xdr:row>3</xdr:row>
      <xdr:rowOff>323850</xdr:rowOff>
    </xdr:to>
    <xdr:sp macro="" textlink="">
      <xdr:nvSpPr>
        <xdr:cNvPr id="10" name="吹き出し: 四角形 9">
          <a:extLst>
            <a:ext uri="{FF2B5EF4-FFF2-40B4-BE49-F238E27FC236}">
              <a16:creationId xmlns:a16="http://schemas.microsoft.com/office/drawing/2014/main" id="{64EA6F31-781A-4B32-A43E-B61EDF94BD91}"/>
            </a:ext>
          </a:extLst>
        </xdr:cNvPr>
        <xdr:cNvSpPr/>
      </xdr:nvSpPr>
      <xdr:spPr>
        <a:xfrm>
          <a:off x="95250" y="251459"/>
          <a:ext cx="3838575" cy="739141"/>
        </a:xfrm>
        <a:prstGeom prst="wedgeRectCallout">
          <a:avLst>
            <a:gd name="adj1" fmla="val 1455"/>
            <a:gd name="adj2" fmla="val 49981"/>
          </a:avLst>
        </a:prstGeom>
        <a:solidFill>
          <a:schemeClr val="accent6">
            <a:lumMod val="20000"/>
            <a:lumOff val="80000"/>
          </a:schemeClr>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UD デジタル 教科書体 N-B" panose="02020700000000000000" pitchFamily="17" charset="-128"/>
              <a:ea typeface="UD デジタル 教科書体 N-B" panose="02020700000000000000" pitchFamily="17" charset="-128"/>
            </a:rPr>
            <a:t>当該様式は、</a:t>
          </a:r>
          <a:r>
            <a:rPr kumimoji="1" lang="ja-JP" altLang="en-US" sz="1600" b="1" u="sng">
              <a:solidFill>
                <a:srgbClr val="0000CC"/>
              </a:solidFill>
              <a:latin typeface="UD デジタル 教科書体 N-B" panose="02020700000000000000" pitchFamily="17" charset="-128"/>
              <a:ea typeface="UD デジタル 教科書体 N-B" panose="02020700000000000000" pitchFamily="17" charset="-128"/>
            </a:rPr>
            <a:t>販売の相手先の業種ごとに作成</a:t>
          </a:r>
          <a:r>
            <a:rPr kumimoji="1" lang="ja-JP" altLang="en-US" sz="1600">
              <a:solidFill>
                <a:srgbClr val="FF0000"/>
              </a:solidFill>
              <a:latin typeface="UD デジタル 教科書体 N-B" panose="02020700000000000000" pitchFamily="17" charset="-128"/>
              <a:ea typeface="UD デジタル 教科書体 N-B" panose="02020700000000000000" pitchFamily="17" charset="-128"/>
            </a:rPr>
            <a:t>してください。</a:t>
          </a:r>
        </a:p>
      </xdr:txBody>
    </xdr:sp>
    <xdr:clientData/>
  </xdr:twoCellAnchor>
  <xdr:twoCellAnchor>
    <xdr:from>
      <xdr:col>0</xdr:col>
      <xdr:colOff>47625</xdr:colOff>
      <xdr:row>16</xdr:row>
      <xdr:rowOff>9525</xdr:rowOff>
    </xdr:from>
    <xdr:to>
      <xdr:col>6</xdr:col>
      <xdr:colOff>387547</xdr:colOff>
      <xdr:row>18</xdr:row>
      <xdr:rowOff>453456</xdr:rowOff>
    </xdr:to>
    <xdr:grpSp>
      <xdr:nvGrpSpPr>
        <xdr:cNvPr id="11" name="グループ化 10">
          <a:extLst>
            <a:ext uri="{FF2B5EF4-FFF2-40B4-BE49-F238E27FC236}">
              <a16:creationId xmlns:a16="http://schemas.microsoft.com/office/drawing/2014/main" id="{7E29A763-9969-40F7-84AD-E44675DB53D5}"/>
            </a:ext>
          </a:extLst>
        </xdr:cNvPr>
        <xdr:cNvGrpSpPr/>
      </xdr:nvGrpSpPr>
      <xdr:grpSpPr>
        <a:xfrm>
          <a:off x="47625" y="5915025"/>
          <a:ext cx="8598097" cy="1005906"/>
          <a:chOff x="0" y="5770901"/>
          <a:chExt cx="7756087" cy="1017336"/>
        </a:xfrm>
      </xdr:grpSpPr>
      <xdr:sp macro="" textlink="">
        <xdr:nvSpPr>
          <xdr:cNvPr id="14" name="テキスト ボックス 13">
            <a:extLst>
              <a:ext uri="{FF2B5EF4-FFF2-40B4-BE49-F238E27FC236}">
                <a16:creationId xmlns:a16="http://schemas.microsoft.com/office/drawing/2014/main" id="{18704A98-72C0-552D-6AF2-BB990A8F62C7}"/>
              </a:ext>
            </a:extLst>
          </xdr:cNvPr>
          <xdr:cNvSpPr txBox="1"/>
        </xdr:nvSpPr>
        <xdr:spPr>
          <a:xfrm>
            <a:off x="0" y="5858335"/>
            <a:ext cx="3721297" cy="22479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CC"/>
                </a:solidFill>
                <a:effectLst/>
                <a:uLnTx/>
                <a:uFillTx/>
                <a:latin typeface="Calibri" panose="020F0502020204030204"/>
                <a:ea typeface="ＭＳ Ｐゴシック" panose="020B0600070205080204" pitchFamily="50" charset="-128"/>
                <a:cs typeface="+mn-cs"/>
              </a:rPr>
              <a:t>①主食用　②ふるい目　</a:t>
            </a:r>
            <a:r>
              <a:rPr kumimoji="1" lang="en-US" altLang="ja-JP" sz="1100" b="0" i="0" u="none" strike="noStrike" kern="0" cap="none" spc="0" normalizeH="0" baseline="0" noProof="0">
                <a:ln>
                  <a:noFill/>
                </a:ln>
                <a:solidFill>
                  <a:srgbClr val="0000CC"/>
                </a:solidFill>
                <a:effectLst/>
                <a:uLnTx/>
                <a:uFillTx/>
                <a:latin typeface="Calibri" panose="020F0502020204030204"/>
                <a:ea typeface="ＭＳ Ｐゴシック" panose="020B0600070205080204" pitchFamily="50" charset="-128"/>
                <a:cs typeface="+mn-cs"/>
              </a:rPr>
              <a:t>1.80㎜</a:t>
            </a:r>
            <a:r>
              <a:rPr kumimoji="1" lang="ja-JP" altLang="en-US" sz="1100" b="0" i="0" u="none" strike="noStrike" kern="0" cap="none" spc="0" normalizeH="0" baseline="0" noProof="0">
                <a:ln>
                  <a:noFill/>
                </a:ln>
                <a:solidFill>
                  <a:srgbClr val="0000CC"/>
                </a:solidFill>
                <a:effectLst/>
                <a:uLnTx/>
                <a:uFillTx/>
                <a:latin typeface="Calibri" panose="020F0502020204030204"/>
                <a:ea typeface="ＭＳ Ｐゴシック" panose="020B0600070205080204" pitchFamily="50" charset="-128"/>
                <a:cs typeface="+mn-cs"/>
              </a:rPr>
              <a:t>　③水分含有量　</a:t>
            </a:r>
            <a:r>
              <a:rPr kumimoji="1" lang="en-US" altLang="ja-JP" sz="1100" b="0" i="0" u="none" strike="noStrike" kern="0" cap="none" spc="0" normalizeH="0" baseline="0" noProof="0">
                <a:ln>
                  <a:noFill/>
                </a:ln>
                <a:solidFill>
                  <a:srgbClr val="0000CC"/>
                </a:solidFill>
                <a:effectLst/>
                <a:uLnTx/>
                <a:uFillTx/>
                <a:latin typeface="Calibri" panose="020F0502020204030204"/>
                <a:ea typeface="ＭＳ Ｐゴシック" panose="020B0600070205080204" pitchFamily="50" charset="-128"/>
                <a:cs typeface="+mn-cs"/>
              </a:rPr>
              <a:t>15.0</a:t>
            </a:r>
            <a:r>
              <a:rPr kumimoji="1" lang="ja-JP" altLang="en-US" sz="1100" b="0" i="0" u="none" strike="noStrike" kern="0" cap="none" spc="0" normalizeH="0" baseline="0" noProof="0">
                <a:ln>
                  <a:noFill/>
                </a:ln>
                <a:solidFill>
                  <a:srgbClr val="0000CC"/>
                </a:solidFill>
                <a:effectLst/>
                <a:uLnTx/>
                <a:uFillTx/>
                <a:latin typeface="Calibri" panose="020F0502020204030204"/>
                <a:ea typeface="ＭＳ Ｐゴシック" panose="020B0600070205080204" pitchFamily="50" charset="-128"/>
                <a:cs typeface="+mn-cs"/>
              </a:rPr>
              <a:t>％</a:t>
            </a:r>
          </a:p>
        </xdr:txBody>
      </xdr:sp>
      <xdr:sp macro="" textlink="">
        <xdr:nvSpPr>
          <xdr:cNvPr id="15" name="テキスト ボックス 14">
            <a:extLst>
              <a:ext uri="{FF2B5EF4-FFF2-40B4-BE49-F238E27FC236}">
                <a16:creationId xmlns:a16="http://schemas.microsoft.com/office/drawing/2014/main" id="{3410A295-E70D-BE66-F102-7F37B3C0BE3F}"/>
              </a:ext>
            </a:extLst>
          </xdr:cNvPr>
          <xdr:cNvSpPr txBox="1"/>
        </xdr:nvSpPr>
        <xdr:spPr>
          <a:xfrm>
            <a:off x="3831787" y="6042112"/>
            <a:ext cx="3924300" cy="746125"/>
          </a:xfrm>
          <a:prstGeom prst="rect">
            <a:avLst/>
          </a:prstGeom>
          <a:solidFill>
            <a:sysClr val="window" lastClr="FFFFFF"/>
          </a:solidFill>
          <a:ln w="19050">
            <a:solidFill>
              <a:srgbClr val="FF0000"/>
            </a:solidFill>
          </a:ln>
          <a:effectLst/>
        </xdr:spPr>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CC"/>
                </a:solidFill>
                <a:effectLst/>
                <a:uLnTx/>
                <a:uFillTx/>
                <a:latin typeface="Calibri" panose="020F0502020204030204"/>
                <a:ea typeface="ＭＳ Ｐゴシック" panose="020B0600070205080204" pitchFamily="50" charset="-128"/>
                <a:cs typeface="+mn-cs"/>
              </a:rPr>
              <a:t>農産物検査によらない方法（未検査）により数量確認した場合に記載</a:t>
            </a:r>
          </a:p>
        </xdr:txBody>
      </xdr:sp>
      <xdr:cxnSp macro="">
        <xdr:nvCxnSpPr>
          <xdr:cNvPr id="16" name="直線矢印コネクタ 15">
            <a:extLst>
              <a:ext uri="{FF2B5EF4-FFF2-40B4-BE49-F238E27FC236}">
                <a16:creationId xmlns:a16="http://schemas.microsoft.com/office/drawing/2014/main" id="{785ADDF4-2831-4B32-2611-C1EABA67097E}"/>
              </a:ext>
            </a:extLst>
          </xdr:cNvPr>
          <xdr:cNvCxnSpPr/>
        </xdr:nvCxnSpPr>
        <xdr:spPr>
          <a:xfrm flipH="1" flipV="1">
            <a:off x="3404038" y="5996152"/>
            <a:ext cx="427749" cy="238968"/>
          </a:xfrm>
          <a:prstGeom prst="straightConnector1">
            <a:avLst/>
          </a:prstGeom>
          <a:noFill/>
          <a:ln w="19050" cap="flat" cmpd="sng" algn="ctr">
            <a:solidFill>
              <a:srgbClr val="FF0000"/>
            </a:solidFill>
            <a:prstDash val="solid"/>
            <a:tailEnd type="triangle"/>
          </a:ln>
          <a:effectLst/>
        </xdr:spPr>
      </xdr:cxnSp>
      <xdr:sp macro="" textlink="">
        <xdr:nvSpPr>
          <xdr:cNvPr id="17" name="フローチャート: 処理 16">
            <a:extLst>
              <a:ext uri="{FF2B5EF4-FFF2-40B4-BE49-F238E27FC236}">
                <a16:creationId xmlns:a16="http://schemas.microsoft.com/office/drawing/2014/main" id="{7FD4B181-9D90-EA62-474D-CD11BBB55829}"/>
              </a:ext>
            </a:extLst>
          </xdr:cNvPr>
          <xdr:cNvSpPr/>
        </xdr:nvSpPr>
        <xdr:spPr>
          <a:xfrm>
            <a:off x="0" y="5770901"/>
            <a:ext cx="3389192" cy="424422"/>
          </a:xfrm>
          <a:prstGeom prst="flowChartProcess">
            <a:avLst/>
          </a:prstGeom>
          <a:noFill/>
          <a:ln w="25400" cap="flat" cmpd="sng" algn="ctr">
            <a:solidFill>
              <a:srgbClr val="0000CC"/>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0</xdr:col>
      <xdr:colOff>38101</xdr:colOff>
      <xdr:row>4</xdr:row>
      <xdr:rowOff>190500</xdr:rowOff>
    </xdr:from>
    <xdr:to>
      <xdr:col>0</xdr:col>
      <xdr:colOff>1524000</xdr:colOff>
      <xdr:row>5</xdr:row>
      <xdr:rowOff>438150</xdr:rowOff>
    </xdr:to>
    <xdr:sp macro="" textlink="">
      <xdr:nvSpPr>
        <xdr:cNvPr id="2" name="大かっこ 1">
          <a:extLst>
            <a:ext uri="{FF2B5EF4-FFF2-40B4-BE49-F238E27FC236}">
              <a16:creationId xmlns:a16="http://schemas.microsoft.com/office/drawing/2014/main" id="{D76C5D37-67B6-4C05-8338-65A3AA5CE3C6}"/>
            </a:ext>
          </a:extLst>
        </xdr:cNvPr>
        <xdr:cNvSpPr/>
      </xdr:nvSpPr>
      <xdr:spPr>
        <a:xfrm>
          <a:off x="2286001" y="1257300"/>
          <a:ext cx="1485899" cy="7143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A1:N57"/>
  <sheetViews>
    <sheetView showGridLines="0" showZeros="0" tabSelected="1" view="pageBreakPreview" zoomScaleNormal="80" zoomScaleSheetLayoutView="100" workbookViewId="0">
      <selection activeCell="J3" sqref="J3"/>
    </sheetView>
  </sheetViews>
  <sheetFormatPr defaultRowHeight="13.5"/>
  <cols>
    <col min="1" max="2" width="2.75" bestFit="1" customWidth="1"/>
    <col min="3" max="3" width="3.875" bestFit="1" customWidth="1"/>
    <col min="4" max="4" width="21" customWidth="1"/>
    <col min="5" max="5" width="20.5" customWidth="1"/>
    <col min="6" max="6" width="13.375" customWidth="1"/>
    <col min="7" max="7" width="23.5" style="1" customWidth="1"/>
    <col min="8" max="8" width="8.125" customWidth="1"/>
    <col min="9" max="9" width="22.375" customWidth="1"/>
    <col min="10" max="10" width="17.625" customWidth="1"/>
    <col min="11" max="11" width="9" customWidth="1"/>
    <col min="12" max="12" width="24.125" customWidth="1"/>
    <col min="13" max="13" width="9.125" customWidth="1"/>
    <col min="14" max="14" width="15.875" bestFit="1" customWidth="1"/>
  </cols>
  <sheetData>
    <row r="1" spans="1:14" ht="16.5" customHeight="1">
      <c r="D1" s="2" t="s">
        <v>14</v>
      </c>
      <c r="F1" s="2"/>
      <c r="G1" s="3"/>
      <c r="H1" s="2"/>
      <c r="I1" s="2"/>
      <c r="J1" s="2"/>
      <c r="K1" s="2"/>
      <c r="L1" s="2"/>
      <c r="M1" t="s">
        <v>29</v>
      </c>
      <c r="N1" s="44" t="s">
        <v>34</v>
      </c>
    </row>
    <row r="2" spans="1:14" ht="15" customHeight="1">
      <c r="E2" s="85" t="s">
        <v>10</v>
      </c>
      <c r="F2" s="85"/>
      <c r="G2" s="85"/>
      <c r="H2" s="85"/>
      <c r="I2" s="85"/>
      <c r="J2" s="85"/>
      <c r="K2" s="85"/>
      <c r="L2" s="85"/>
      <c r="M2" t="s">
        <v>30</v>
      </c>
      <c r="N2" s="44" t="s">
        <v>35</v>
      </c>
    </row>
    <row r="3" spans="1:14" ht="21" customHeight="1">
      <c r="E3" s="2"/>
      <c r="F3" s="2"/>
      <c r="G3" s="3"/>
      <c r="H3" s="2"/>
      <c r="I3" s="16" t="s">
        <v>41</v>
      </c>
      <c r="J3" s="2"/>
      <c r="K3" s="2"/>
      <c r="L3" s="2"/>
      <c r="M3" t="s">
        <v>31</v>
      </c>
      <c r="N3" s="44" t="s">
        <v>36</v>
      </c>
    </row>
    <row r="4" spans="1:14" ht="5.25" customHeight="1"/>
    <row r="5" spans="1:14" ht="36.950000000000003" customHeight="1">
      <c r="A5" s="75" t="s">
        <v>32</v>
      </c>
      <c r="B5" s="76"/>
      <c r="C5" s="77"/>
      <c r="D5" s="67" t="s">
        <v>18</v>
      </c>
      <c r="E5" s="69" t="s">
        <v>0</v>
      </c>
      <c r="F5" s="70" t="s">
        <v>3</v>
      </c>
      <c r="G5" s="70"/>
      <c r="H5" s="70"/>
      <c r="I5" s="9" t="s">
        <v>2</v>
      </c>
      <c r="J5" s="69" t="s">
        <v>4</v>
      </c>
      <c r="K5" s="69" t="s">
        <v>5</v>
      </c>
      <c r="L5" s="71" t="s">
        <v>6</v>
      </c>
      <c r="M5" s="65" t="s">
        <v>33</v>
      </c>
      <c r="N5" s="65" t="s">
        <v>37</v>
      </c>
    </row>
    <row r="6" spans="1:14" ht="36.950000000000003" customHeight="1">
      <c r="A6" s="41"/>
      <c r="B6" s="41"/>
      <c r="C6" s="42"/>
      <c r="D6" s="68"/>
      <c r="E6" s="68"/>
      <c r="F6" s="8" t="s">
        <v>1</v>
      </c>
      <c r="G6" s="8" t="s">
        <v>9</v>
      </c>
      <c r="H6" s="7" t="s">
        <v>7</v>
      </c>
      <c r="I6" s="6" t="s">
        <v>8</v>
      </c>
      <c r="J6" s="68"/>
      <c r="K6" s="68"/>
      <c r="L6" s="72"/>
      <c r="M6" s="66"/>
      <c r="N6" s="66"/>
    </row>
    <row r="7" spans="1:14" ht="19.5" customHeight="1">
      <c r="A7" s="43">
        <v>1</v>
      </c>
      <c r="B7" s="43">
        <v>1</v>
      </c>
      <c r="C7" s="20" t="str">
        <f>A7&amp;B7</f>
        <v>11</v>
      </c>
      <c r="D7" s="45"/>
      <c r="E7" s="45"/>
      <c r="F7" s="46"/>
      <c r="G7" s="47"/>
      <c r="H7" s="48"/>
      <c r="I7" s="49"/>
      <c r="J7" s="49"/>
      <c r="K7" s="50"/>
      <c r="L7" s="38"/>
      <c r="M7" s="51"/>
      <c r="N7" s="63" t="str">
        <f t="shared" ref="N7:N11" si="0">IF(L7="","",M7*K7)</f>
        <v/>
      </c>
    </row>
    <row r="8" spans="1:14" ht="19.5" customHeight="1">
      <c r="A8" s="43">
        <v>2</v>
      </c>
      <c r="B8" s="43">
        <v>1</v>
      </c>
      <c r="C8" s="20" t="str">
        <f t="shared" ref="C8:C46" si="1">A8&amp;B8</f>
        <v>21</v>
      </c>
      <c r="D8" s="45"/>
      <c r="E8" s="45"/>
      <c r="F8" s="46"/>
      <c r="G8" s="47"/>
      <c r="H8" s="48"/>
      <c r="I8" s="49"/>
      <c r="J8" s="49"/>
      <c r="K8" s="50"/>
      <c r="L8" s="38"/>
      <c r="M8" s="51"/>
      <c r="N8" s="63" t="str">
        <f>IF(L8="","",M8*K8)</f>
        <v/>
      </c>
    </row>
    <row r="9" spans="1:14" ht="19.5" customHeight="1">
      <c r="A9" s="43">
        <v>2</v>
      </c>
      <c r="B9" s="43">
        <v>2</v>
      </c>
      <c r="C9" s="20" t="str">
        <f t="shared" si="1"/>
        <v>22</v>
      </c>
      <c r="D9" s="45"/>
      <c r="E9" s="45"/>
      <c r="F9" s="46"/>
      <c r="G9" s="47"/>
      <c r="H9" s="48"/>
      <c r="I9" s="49"/>
      <c r="J9" s="49"/>
      <c r="K9" s="50"/>
      <c r="L9" s="38"/>
      <c r="M9" s="51"/>
      <c r="N9" s="63" t="str">
        <f t="shared" si="0"/>
        <v/>
      </c>
    </row>
    <row r="10" spans="1:14" ht="19.5" customHeight="1">
      <c r="A10" s="43">
        <v>2</v>
      </c>
      <c r="B10" s="43">
        <v>3</v>
      </c>
      <c r="C10" s="20" t="str">
        <f t="shared" si="1"/>
        <v>23</v>
      </c>
      <c r="D10" s="45"/>
      <c r="E10" s="45"/>
      <c r="F10" s="46"/>
      <c r="G10" s="47"/>
      <c r="H10" s="48"/>
      <c r="I10" s="49"/>
      <c r="J10" s="49"/>
      <c r="K10" s="50"/>
      <c r="L10" s="38"/>
      <c r="M10" s="51"/>
      <c r="N10" s="63" t="str">
        <f t="shared" si="0"/>
        <v/>
      </c>
    </row>
    <row r="11" spans="1:14" ht="19.5" customHeight="1">
      <c r="A11" s="43">
        <v>3</v>
      </c>
      <c r="B11" s="43">
        <v>1</v>
      </c>
      <c r="C11" s="20" t="str">
        <f t="shared" si="1"/>
        <v>31</v>
      </c>
      <c r="D11" s="45"/>
      <c r="E11" s="45"/>
      <c r="F11" s="46"/>
      <c r="G11" s="47"/>
      <c r="H11" s="48"/>
      <c r="I11" s="49"/>
      <c r="J11" s="49"/>
      <c r="K11" s="52"/>
      <c r="L11" s="38"/>
      <c r="M11" s="51"/>
      <c r="N11" s="63" t="str">
        <f t="shared" si="0"/>
        <v/>
      </c>
    </row>
    <row r="12" spans="1:14" ht="19.5" customHeight="1">
      <c r="A12" s="43">
        <v>4</v>
      </c>
      <c r="B12" s="43">
        <v>1</v>
      </c>
      <c r="C12" s="20" t="str">
        <f t="shared" si="1"/>
        <v>41</v>
      </c>
      <c r="D12" s="45"/>
      <c r="E12" s="45"/>
      <c r="F12" s="46"/>
      <c r="G12" s="47"/>
      <c r="H12" s="48"/>
      <c r="I12" s="49"/>
      <c r="J12" s="49"/>
      <c r="K12" s="52"/>
      <c r="L12" s="17"/>
      <c r="M12" s="51"/>
      <c r="N12" s="63" t="str">
        <f t="shared" ref="N12:N46" si="2">IF(L12="","",M12*K12)</f>
        <v/>
      </c>
    </row>
    <row r="13" spans="1:14" ht="19.5" customHeight="1">
      <c r="A13" s="43">
        <v>5</v>
      </c>
      <c r="B13" s="43">
        <v>1</v>
      </c>
      <c r="C13" s="20" t="str">
        <f t="shared" si="1"/>
        <v>51</v>
      </c>
      <c r="D13" s="45"/>
      <c r="E13" s="45"/>
      <c r="F13" s="46"/>
      <c r="G13" s="47"/>
      <c r="H13" s="48"/>
      <c r="I13" s="49"/>
      <c r="J13" s="49"/>
      <c r="K13" s="52"/>
      <c r="L13" s="17"/>
      <c r="M13" s="51"/>
      <c r="N13" s="63" t="str">
        <f t="shared" si="2"/>
        <v/>
      </c>
    </row>
    <row r="14" spans="1:14" ht="19.5" customHeight="1">
      <c r="A14" s="43"/>
      <c r="B14" s="43"/>
      <c r="C14" s="20" t="str">
        <f t="shared" si="1"/>
        <v/>
      </c>
      <c r="D14" s="45"/>
      <c r="E14" s="45"/>
      <c r="F14" s="46" t="str">
        <f t="shared" ref="F8:F46" si="3">IF(E14="","","５年産")</f>
        <v/>
      </c>
      <c r="G14" s="45"/>
      <c r="H14" s="48"/>
      <c r="I14" s="49"/>
      <c r="J14" s="49"/>
      <c r="K14" s="52"/>
      <c r="L14" s="17">
        <f t="shared" ref="L12:L46" si="4">SUM(H14*K14)</f>
        <v>0</v>
      </c>
      <c r="M14" s="51"/>
      <c r="N14" s="63">
        <f t="shared" si="2"/>
        <v>0</v>
      </c>
    </row>
    <row r="15" spans="1:14" ht="19.5" customHeight="1">
      <c r="A15" s="43"/>
      <c r="B15" s="43"/>
      <c r="C15" s="20" t="str">
        <f t="shared" si="1"/>
        <v/>
      </c>
      <c r="D15" s="45"/>
      <c r="E15" s="45"/>
      <c r="F15" s="46" t="str">
        <f t="shared" si="3"/>
        <v/>
      </c>
      <c r="G15" s="45"/>
      <c r="H15" s="48"/>
      <c r="I15" s="49"/>
      <c r="J15" s="49"/>
      <c r="K15" s="52"/>
      <c r="L15" s="17">
        <f t="shared" ref="L15:L16" si="5">SUM(H15*K15)</f>
        <v>0</v>
      </c>
      <c r="M15" s="51"/>
      <c r="N15" s="63">
        <f t="shared" si="2"/>
        <v>0</v>
      </c>
    </row>
    <row r="16" spans="1:14" ht="19.5" customHeight="1">
      <c r="A16" s="43"/>
      <c r="B16" s="43"/>
      <c r="C16" s="20" t="str">
        <f t="shared" si="1"/>
        <v/>
      </c>
      <c r="D16" s="45"/>
      <c r="E16" s="45"/>
      <c r="F16" s="46" t="str">
        <f t="shared" si="3"/>
        <v/>
      </c>
      <c r="G16" s="45"/>
      <c r="H16" s="48"/>
      <c r="I16" s="49"/>
      <c r="J16" s="49"/>
      <c r="K16" s="52"/>
      <c r="L16" s="17">
        <f t="shared" si="5"/>
        <v>0</v>
      </c>
      <c r="M16" s="51"/>
      <c r="N16" s="63">
        <f t="shared" si="2"/>
        <v>0</v>
      </c>
    </row>
    <row r="17" spans="1:14" ht="19.5" customHeight="1">
      <c r="A17" s="43"/>
      <c r="B17" s="43"/>
      <c r="C17" s="20" t="str">
        <f t="shared" si="1"/>
        <v/>
      </c>
      <c r="D17" s="45"/>
      <c r="E17" s="45"/>
      <c r="F17" s="46" t="str">
        <f t="shared" si="3"/>
        <v/>
      </c>
      <c r="G17" s="45"/>
      <c r="H17" s="48"/>
      <c r="I17" s="49"/>
      <c r="J17" s="49"/>
      <c r="K17" s="52"/>
      <c r="L17" s="17">
        <f>SUM(H17*K17)</f>
        <v>0</v>
      </c>
      <c r="M17" s="51"/>
      <c r="N17" s="63">
        <f t="shared" si="2"/>
        <v>0</v>
      </c>
    </row>
    <row r="18" spans="1:14" ht="19.5" customHeight="1">
      <c r="A18" s="43"/>
      <c r="B18" s="43"/>
      <c r="C18" s="20" t="str">
        <f t="shared" si="1"/>
        <v/>
      </c>
      <c r="D18" s="45"/>
      <c r="E18" s="45"/>
      <c r="F18" s="46" t="str">
        <f t="shared" si="3"/>
        <v/>
      </c>
      <c r="G18" s="45"/>
      <c r="H18" s="48"/>
      <c r="I18" s="49"/>
      <c r="J18" s="49"/>
      <c r="K18" s="52"/>
      <c r="L18" s="17">
        <f t="shared" ref="L18:L30" si="6">SUM(H18*K18)</f>
        <v>0</v>
      </c>
      <c r="M18" s="51"/>
      <c r="N18" s="63">
        <f t="shared" si="2"/>
        <v>0</v>
      </c>
    </row>
    <row r="19" spans="1:14" ht="19.5" customHeight="1">
      <c r="A19" s="43"/>
      <c r="B19" s="43"/>
      <c r="C19" s="20" t="str">
        <f t="shared" si="1"/>
        <v/>
      </c>
      <c r="D19" s="45"/>
      <c r="E19" s="45"/>
      <c r="F19" s="46" t="str">
        <f t="shared" si="3"/>
        <v/>
      </c>
      <c r="G19" s="45"/>
      <c r="H19" s="48"/>
      <c r="I19" s="49"/>
      <c r="J19" s="49"/>
      <c r="K19" s="52"/>
      <c r="L19" s="17">
        <f t="shared" si="6"/>
        <v>0</v>
      </c>
      <c r="M19" s="51"/>
      <c r="N19" s="63">
        <f t="shared" si="2"/>
        <v>0</v>
      </c>
    </row>
    <row r="20" spans="1:14" ht="19.5" customHeight="1">
      <c r="A20" s="43"/>
      <c r="B20" s="43"/>
      <c r="C20" s="20" t="str">
        <f t="shared" si="1"/>
        <v/>
      </c>
      <c r="D20" s="45"/>
      <c r="E20" s="45"/>
      <c r="F20" s="46" t="str">
        <f t="shared" si="3"/>
        <v/>
      </c>
      <c r="G20" s="45"/>
      <c r="H20" s="48"/>
      <c r="I20" s="49"/>
      <c r="J20" s="49"/>
      <c r="K20" s="52"/>
      <c r="L20" s="17">
        <f t="shared" si="6"/>
        <v>0</v>
      </c>
      <c r="M20" s="51"/>
      <c r="N20" s="63">
        <f t="shared" si="2"/>
        <v>0</v>
      </c>
    </row>
    <row r="21" spans="1:14" ht="19.5" customHeight="1">
      <c r="A21" s="43"/>
      <c r="B21" s="43"/>
      <c r="C21" s="20" t="str">
        <f t="shared" si="1"/>
        <v/>
      </c>
      <c r="D21" s="45"/>
      <c r="E21" s="45"/>
      <c r="F21" s="46" t="str">
        <f t="shared" si="3"/>
        <v/>
      </c>
      <c r="G21" s="45"/>
      <c r="H21" s="48">
        <v>0</v>
      </c>
      <c r="I21" s="49"/>
      <c r="J21" s="49"/>
      <c r="K21" s="52"/>
      <c r="L21" s="17">
        <f t="shared" si="6"/>
        <v>0</v>
      </c>
      <c r="M21" s="51"/>
      <c r="N21" s="63">
        <f t="shared" si="2"/>
        <v>0</v>
      </c>
    </row>
    <row r="22" spans="1:14" ht="19.5" customHeight="1">
      <c r="A22" s="43"/>
      <c r="B22" s="43"/>
      <c r="C22" s="20" t="str">
        <f t="shared" si="1"/>
        <v/>
      </c>
      <c r="D22" s="45"/>
      <c r="E22" s="45"/>
      <c r="F22" s="46" t="str">
        <f t="shared" si="3"/>
        <v/>
      </c>
      <c r="G22" s="45"/>
      <c r="H22" s="48"/>
      <c r="I22" s="49"/>
      <c r="J22" s="49"/>
      <c r="K22" s="52"/>
      <c r="L22" s="17">
        <f t="shared" si="6"/>
        <v>0</v>
      </c>
      <c r="M22" s="51"/>
      <c r="N22" s="63">
        <f t="shared" si="2"/>
        <v>0</v>
      </c>
    </row>
    <row r="23" spans="1:14" ht="19.5" customHeight="1">
      <c r="A23" s="43"/>
      <c r="B23" s="43"/>
      <c r="C23" s="20" t="str">
        <f t="shared" si="1"/>
        <v/>
      </c>
      <c r="D23" s="45"/>
      <c r="E23" s="45"/>
      <c r="F23" s="46" t="str">
        <f t="shared" si="3"/>
        <v/>
      </c>
      <c r="G23" s="45"/>
      <c r="H23" s="48"/>
      <c r="I23" s="49"/>
      <c r="J23" s="49"/>
      <c r="K23" s="52"/>
      <c r="L23" s="17">
        <f t="shared" si="6"/>
        <v>0</v>
      </c>
      <c r="M23" s="51"/>
      <c r="N23" s="63">
        <f t="shared" si="2"/>
        <v>0</v>
      </c>
    </row>
    <row r="24" spans="1:14" ht="19.5" customHeight="1">
      <c r="A24" s="43"/>
      <c r="B24" s="43"/>
      <c r="C24" s="20" t="str">
        <f t="shared" si="1"/>
        <v/>
      </c>
      <c r="D24" s="45"/>
      <c r="E24" s="45"/>
      <c r="F24" s="46" t="str">
        <f t="shared" si="3"/>
        <v/>
      </c>
      <c r="G24" s="45"/>
      <c r="H24" s="48"/>
      <c r="I24" s="49"/>
      <c r="J24" s="49"/>
      <c r="K24" s="52"/>
      <c r="L24" s="17">
        <f t="shared" si="6"/>
        <v>0</v>
      </c>
      <c r="M24" s="51"/>
      <c r="N24" s="63">
        <f t="shared" si="2"/>
        <v>0</v>
      </c>
    </row>
    <row r="25" spans="1:14" ht="19.5" customHeight="1">
      <c r="A25" s="43"/>
      <c r="B25" s="43"/>
      <c r="C25" s="20" t="str">
        <f t="shared" si="1"/>
        <v/>
      </c>
      <c r="D25" s="45"/>
      <c r="E25" s="45"/>
      <c r="F25" s="46" t="str">
        <f t="shared" si="3"/>
        <v/>
      </c>
      <c r="G25" s="45"/>
      <c r="H25" s="48"/>
      <c r="I25" s="49"/>
      <c r="J25" s="49"/>
      <c r="K25" s="52"/>
      <c r="L25" s="17">
        <f t="shared" si="6"/>
        <v>0</v>
      </c>
      <c r="M25" s="51"/>
      <c r="N25" s="63">
        <f t="shared" si="2"/>
        <v>0</v>
      </c>
    </row>
    <row r="26" spans="1:14" ht="19.5" customHeight="1">
      <c r="A26" s="43"/>
      <c r="B26" s="43"/>
      <c r="C26" s="20" t="str">
        <f t="shared" si="1"/>
        <v/>
      </c>
      <c r="D26" s="45"/>
      <c r="E26" s="45"/>
      <c r="F26" s="46" t="str">
        <f t="shared" si="3"/>
        <v/>
      </c>
      <c r="G26" s="45"/>
      <c r="H26" s="48"/>
      <c r="I26" s="49"/>
      <c r="J26" s="49"/>
      <c r="K26" s="52"/>
      <c r="L26" s="17">
        <f t="shared" si="6"/>
        <v>0</v>
      </c>
      <c r="M26" s="51"/>
      <c r="N26" s="63">
        <f t="shared" si="2"/>
        <v>0</v>
      </c>
    </row>
    <row r="27" spans="1:14" ht="19.5" customHeight="1">
      <c r="A27" s="43"/>
      <c r="B27" s="43"/>
      <c r="C27" s="20" t="str">
        <f t="shared" si="1"/>
        <v/>
      </c>
      <c r="D27" s="45"/>
      <c r="E27" s="45"/>
      <c r="F27" s="46" t="str">
        <f t="shared" si="3"/>
        <v/>
      </c>
      <c r="G27" s="45"/>
      <c r="H27" s="48"/>
      <c r="I27" s="49"/>
      <c r="J27" s="49"/>
      <c r="K27" s="52"/>
      <c r="L27" s="17">
        <f t="shared" si="6"/>
        <v>0</v>
      </c>
      <c r="M27" s="51"/>
      <c r="N27" s="63">
        <f t="shared" si="2"/>
        <v>0</v>
      </c>
    </row>
    <row r="28" spans="1:14" ht="19.5" customHeight="1">
      <c r="A28" s="43"/>
      <c r="B28" s="43"/>
      <c r="C28" s="20" t="str">
        <f t="shared" si="1"/>
        <v/>
      </c>
      <c r="D28" s="45"/>
      <c r="E28" s="45"/>
      <c r="F28" s="46" t="str">
        <f t="shared" si="3"/>
        <v/>
      </c>
      <c r="G28" s="45"/>
      <c r="H28" s="48"/>
      <c r="I28" s="49"/>
      <c r="J28" s="49"/>
      <c r="K28" s="52"/>
      <c r="L28" s="17">
        <f t="shared" si="6"/>
        <v>0</v>
      </c>
      <c r="M28" s="51"/>
      <c r="N28" s="63">
        <f t="shared" si="2"/>
        <v>0</v>
      </c>
    </row>
    <row r="29" spans="1:14" ht="19.5" customHeight="1">
      <c r="A29" s="43"/>
      <c r="B29" s="43"/>
      <c r="C29" s="20" t="str">
        <f t="shared" si="1"/>
        <v/>
      </c>
      <c r="D29" s="45"/>
      <c r="E29" s="45"/>
      <c r="F29" s="46" t="str">
        <f t="shared" si="3"/>
        <v/>
      </c>
      <c r="G29" s="45"/>
      <c r="H29" s="48"/>
      <c r="I29" s="49"/>
      <c r="J29" s="49"/>
      <c r="K29" s="52"/>
      <c r="L29" s="17">
        <f t="shared" si="6"/>
        <v>0</v>
      </c>
      <c r="M29" s="51"/>
      <c r="N29" s="63">
        <f t="shared" si="2"/>
        <v>0</v>
      </c>
    </row>
    <row r="30" spans="1:14" ht="19.5" customHeight="1">
      <c r="A30" s="43"/>
      <c r="B30" s="43"/>
      <c r="C30" s="20" t="str">
        <f t="shared" si="1"/>
        <v/>
      </c>
      <c r="D30" s="45"/>
      <c r="E30" s="45"/>
      <c r="F30" s="46" t="str">
        <f t="shared" si="3"/>
        <v/>
      </c>
      <c r="G30" s="45"/>
      <c r="H30" s="48"/>
      <c r="I30" s="49"/>
      <c r="J30" s="49"/>
      <c r="K30" s="52"/>
      <c r="L30" s="17">
        <f t="shared" si="6"/>
        <v>0</v>
      </c>
      <c r="M30" s="51"/>
      <c r="N30" s="63">
        <f t="shared" si="2"/>
        <v>0</v>
      </c>
    </row>
    <row r="31" spans="1:14" ht="19.5" customHeight="1">
      <c r="A31" s="43"/>
      <c r="B31" s="43"/>
      <c r="C31" s="20" t="str">
        <f t="shared" si="1"/>
        <v/>
      </c>
      <c r="D31" s="45"/>
      <c r="E31" s="45"/>
      <c r="F31" s="46" t="str">
        <f t="shared" si="3"/>
        <v/>
      </c>
      <c r="G31" s="45"/>
      <c r="H31" s="48"/>
      <c r="I31" s="49"/>
      <c r="J31" s="49"/>
      <c r="K31" s="53"/>
      <c r="L31" s="18">
        <f t="shared" si="4"/>
        <v>0</v>
      </c>
      <c r="M31" s="51"/>
      <c r="N31" s="63">
        <f t="shared" si="2"/>
        <v>0</v>
      </c>
    </row>
    <row r="32" spans="1:14" ht="19.5" customHeight="1">
      <c r="A32" s="43"/>
      <c r="B32" s="43"/>
      <c r="C32" s="20" t="str">
        <f t="shared" si="1"/>
        <v/>
      </c>
      <c r="D32" s="45"/>
      <c r="E32" s="45"/>
      <c r="F32" s="46" t="str">
        <f t="shared" si="3"/>
        <v/>
      </c>
      <c r="G32" s="45"/>
      <c r="H32" s="48"/>
      <c r="I32" s="49"/>
      <c r="J32" s="49"/>
      <c r="K32" s="52"/>
      <c r="L32" s="17">
        <f t="shared" si="4"/>
        <v>0</v>
      </c>
      <c r="M32" s="51"/>
      <c r="N32" s="63">
        <f t="shared" si="2"/>
        <v>0</v>
      </c>
    </row>
    <row r="33" spans="1:14" ht="19.5" customHeight="1">
      <c r="A33" s="43"/>
      <c r="B33" s="43"/>
      <c r="C33" s="20" t="str">
        <f t="shared" si="1"/>
        <v/>
      </c>
      <c r="D33" s="45"/>
      <c r="E33" s="45"/>
      <c r="F33" s="46" t="str">
        <f t="shared" si="3"/>
        <v/>
      </c>
      <c r="G33" s="45"/>
      <c r="H33" s="48"/>
      <c r="I33" s="49"/>
      <c r="J33" s="49"/>
      <c r="K33" s="52"/>
      <c r="L33" s="17">
        <f>SUM(H33*K33)</f>
        <v>0</v>
      </c>
      <c r="M33" s="51"/>
      <c r="N33" s="63">
        <f t="shared" si="2"/>
        <v>0</v>
      </c>
    </row>
    <row r="34" spans="1:14" ht="19.5" customHeight="1">
      <c r="A34" s="43"/>
      <c r="B34" s="43"/>
      <c r="C34" s="20" t="str">
        <f t="shared" si="1"/>
        <v/>
      </c>
      <c r="D34" s="45"/>
      <c r="E34" s="45"/>
      <c r="F34" s="46" t="str">
        <f t="shared" si="3"/>
        <v/>
      </c>
      <c r="G34" s="45"/>
      <c r="H34" s="48"/>
      <c r="I34" s="49"/>
      <c r="J34" s="49"/>
      <c r="K34" s="52"/>
      <c r="L34" s="17">
        <f t="shared" ref="L34:L42" si="7">SUM(H34*K34)</f>
        <v>0</v>
      </c>
      <c r="M34" s="51"/>
      <c r="N34" s="63">
        <f t="shared" si="2"/>
        <v>0</v>
      </c>
    </row>
    <row r="35" spans="1:14" ht="19.5" customHeight="1">
      <c r="A35" s="43"/>
      <c r="B35" s="43"/>
      <c r="C35" s="20" t="str">
        <f t="shared" si="1"/>
        <v/>
      </c>
      <c r="D35" s="45"/>
      <c r="E35" s="45"/>
      <c r="F35" s="46" t="str">
        <f t="shared" si="3"/>
        <v/>
      </c>
      <c r="G35" s="45"/>
      <c r="H35" s="48"/>
      <c r="I35" s="49"/>
      <c r="J35" s="49"/>
      <c r="K35" s="52"/>
      <c r="L35" s="17">
        <f t="shared" si="7"/>
        <v>0</v>
      </c>
      <c r="M35" s="51"/>
      <c r="N35" s="63">
        <f t="shared" si="2"/>
        <v>0</v>
      </c>
    </row>
    <row r="36" spans="1:14" ht="19.5" customHeight="1">
      <c r="A36" s="43"/>
      <c r="B36" s="43"/>
      <c r="C36" s="20" t="str">
        <f t="shared" si="1"/>
        <v/>
      </c>
      <c r="D36" s="45"/>
      <c r="E36" s="45"/>
      <c r="F36" s="46" t="str">
        <f t="shared" si="3"/>
        <v/>
      </c>
      <c r="G36" s="45"/>
      <c r="H36" s="48"/>
      <c r="I36" s="49"/>
      <c r="J36" s="49"/>
      <c r="K36" s="52"/>
      <c r="L36" s="17">
        <f t="shared" si="7"/>
        <v>0</v>
      </c>
      <c r="M36" s="51"/>
      <c r="N36" s="63">
        <f t="shared" si="2"/>
        <v>0</v>
      </c>
    </row>
    <row r="37" spans="1:14" ht="19.5" customHeight="1">
      <c r="A37" s="43"/>
      <c r="B37" s="43"/>
      <c r="C37" s="20" t="str">
        <f t="shared" si="1"/>
        <v/>
      </c>
      <c r="D37" s="45"/>
      <c r="E37" s="45"/>
      <c r="F37" s="46" t="str">
        <f t="shared" si="3"/>
        <v/>
      </c>
      <c r="G37" s="45"/>
      <c r="H37" s="48">
        <v>0</v>
      </c>
      <c r="I37" s="49"/>
      <c r="J37" s="49"/>
      <c r="K37" s="52"/>
      <c r="L37" s="17">
        <f t="shared" si="7"/>
        <v>0</v>
      </c>
      <c r="M37" s="51"/>
      <c r="N37" s="63">
        <f t="shared" si="2"/>
        <v>0</v>
      </c>
    </row>
    <row r="38" spans="1:14" ht="19.5" customHeight="1">
      <c r="A38" s="43"/>
      <c r="B38" s="43"/>
      <c r="C38" s="20" t="str">
        <f t="shared" si="1"/>
        <v/>
      </c>
      <c r="D38" s="45"/>
      <c r="E38" s="45"/>
      <c r="F38" s="46" t="str">
        <f t="shared" si="3"/>
        <v/>
      </c>
      <c r="G38" s="45"/>
      <c r="H38" s="48"/>
      <c r="I38" s="49"/>
      <c r="J38" s="49"/>
      <c r="K38" s="52"/>
      <c r="L38" s="17">
        <f t="shared" si="7"/>
        <v>0</v>
      </c>
      <c r="M38" s="51"/>
      <c r="N38" s="63">
        <f t="shared" si="2"/>
        <v>0</v>
      </c>
    </row>
    <row r="39" spans="1:14" ht="19.5" customHeight="1">
      <c r="A39" s="43"/>
      <c r="B39" s="43"/>
      <c r="C39" s="20" t="str">
        <f t="shared" si="1"/>
        <v/>
      </c>
      <c r="D39" s="45"/>
      <c r="E39" s="45"/>
      <c r="F39" s="46" t="str">
        <f t="shared" si="3"/>
        <v/>
      </c>
      <c r="G39" s="45"/>
      <c r="H39" s="48"/>
      <c r="I39" s="49"/>
      <c r="J39" s="49"/>
      <c r="K39" s="52"/>
      <c r="L39" s="17">
        <f t="shared" si="7"/>
        <v>0</v>
      </c>
      <c r="M39" s="51"/>
      <c r="N39" s="63">
        <f t="shared" si="2"/>
        <v>0</v>
      </c>
    </row>
    <row r="40" spans="1:14" ht="19.5" customHeight="1">
      <c r="A40" s="43"/>
      <c r="B40" s="43"/>
      <c r="C40" s="20" t="str">
        <f t="shared" si="1"/>
        <v/>
      </c>
      <c r="D40" s="45"/>
      <c r="E40" s="45"/>
      <c r="F40" s="46" t="str">
        <f t="shared" si="3"/>
        <v/>
      </c>
      <c r="G40" s="45"/>
      <c r="H40" s="48"/>
      <c r="I40" s="49"/>
      <c r="J40" s="49"/>
      <c r="K40" s="52"/>
      <c r="L40" s="17">
        <f t="shared" si="7"/>
        <v>0</v>
      </c>
      <c r="M40" s="51"/>
      <c r="N40" s="63">
        <f t="shared" si="2"/>
        <v>0</v>
      </c>
    </row>
    <row r="41" spans="1:14" ht="19.5" customHeight="1">
      <c r="A41" s="43"/>
      <c r="B41" s="43"/>
      <c r="C41" s="20" t="str">
        <f t="shared" si="1"/>
        <v/>
      </c>
      <c r="D41" s="45"/>
      <c r="E41" s="45"/>
      <c r="F41" s="46" t="str">
        <f t="shared" si="3"/>
        <v/>
      </c>
      <c r="G41" s="45"/>
      <c r="H41" s="48"/>
      <c r="I41" s="49"/>
      <c r="J41" s="49"/>
      <c r="K41" s="52"/>
      <c r="L41" s="17">
        <f t="shared" si="7"/>
        <v>0</v>
      </c>
      <c r="M41" s="51"/>
      <c r="N41" s="63">
        <f t="shared" si="2"/>
        <v>0</v>
      </c>
    </row>
    <row r="42" spans="1:14" ht="19.5" customHeight="1">
      <c r="A42" s="43"/>
      <c r="B42" s="43"/>
      <c r="C42" s="20" t="str">
        <f t="shared" si="1"/>
        <v/>
      </c>
      <c r="D42" s="45"/>
      <c r="E42" s="45"/>
      <c r="F42" s="46" t="str">
        <f t="shared" si="3"/>
        <v/>
      </c>
      <c r="G42" s="45"/>
      <c r="H42" s="48"/>
      <c r="I42" s="49"/>
      <c r="J42" s="49"/>
      <c r="K42" s="52"/>
      <c r="L42" s="17">
        <f t="shared" si="7"/>
        <v>0</v>
      </c>
      <c r="M42" s="51"/>
      <c r="N42" s="63">
        <f t="shared" si="2"/>
        <v>0</v>
      </c>
    </row>
    <row r="43" spans="1:14" ht="19.5" customHeight="1">
      <c r="A43" s="43"/>
      <c r="B43" s="43"/>
      <c r="C43" s="20" t="str">
        <f t="shared" si="1"/>
        <v/>
      </c>
      <c r="D43" s="45"/>
      <c r="E43" s="45"/>
      <c r="F43" s="46" t="str">
        <f t="shared" si="3"/>
        <v/>
      </c>
      <c r="G43" s="45"/>
      <c r="H43" s="48"/>
      <c r="I43" s="49"/>
      <c r="J43" s="49"/>
      <c r="K43" s="52"/>
      <c r="L43" s="17">
        <f t="shared" si="4"/>
        <v>0</v>
      </c>
      <c r="M43" s="51"/>
      <c r="N43" s="63">
        <f t="shared" si="2"/>
        <v>0</v>
      </c>
    </row>
    <row r="44" spans="1:14" ht="19.5" customHeight="1">
      <c r="A44" s="43"/>
      <c r="B44" s="43"/>
      <c r="C44" s="20" t="str">
        <f t="shared" si="1"/>
        <v/>
      </c>
      <c r="D44" s="45"/>
      <c r="E44" s="45"/>
      <c r="F44" s="46" t="str">
        <f t="shared" si="3"/>
        <v/>
      </c>
      <c r="G44" s="45"/>
      <c r="H44" s="48"/>
      <c r="I44" s="49"/>
      <c r="J44" s="49"/>
      <c r="K44" s="52"/>
      <c r="L44" s="17">
        <f t="shared" si="4"/>
        <v>0</v>
      </c>
      <c r="M44" s="51"/>
      <c r="N44" s="63">
        <f t="shared" si="2"/>
        <v>0</v>
      </c>
    </row>
    <row r="45" spans="1:14" ht="19.5" customHeight="1">
      <c r="A45" s="43"/>
      <c r="B45" s="43"/>
      <c r="C45" s="20" t="str">
        <f t="shared" si="1"/>
        <v/>
      </c>
      <c r="D45" s="45"/>
      <c r="E45" s="45"/>
      <c r="F45" s="46" t="str">
        <f t="shared" si="3"/>
        <v/>
      </c>
      <c r="G45" s="45"/>
      <c r="H45" s="48"/>
      <c r="I45" s="49"/>
      <c r="J45" s="49"/>
      <c r="K45" s="52"/>
      <c r="L45" s="17">
        <f t="shared" si="4"/>
        <v>0</v>
      </c>
      <c r="M45" s="51"/>
      <c r="N45" s="63">
        <f t="shared" si="2"/>
        <v>0</v>
      </c>
    </row>
    <row r="46" spans="1:14" ht="19.5" customHeight="1" thickBot="1">
      <c r="A46" s="43"/>
      <c r="B46" s="43"/>
      <c r="C46" s="20" t="str">
        <f t="shared" si="1"/>
        <v/>
      </c>
      <c r="D46" s="54"/>
      <c r="E46" s="54"/>
      <c r="F46" s="55" t="str">
        <f t="shared" si="3"/>
        <v/>
      </c>
      <c r="G46" s="54"/>
      <c r="H46" s="56"/>
      <c r="I46" s="57"/>
      <c r="J46" s="57"/>
      <c r="K46" s="58"/>
      <c r="L46" s="62">
        <f t="shared" si="4"/>
        <v>0</v>
      </c>
      <c r="M46" s="61"/>
      <c r="N46" s="64">
        <f t="shared" si="2"/>
        <v>0</v>
      </c>
    </row>
    <row r="47" spans="1:14" ht="19.5" customHeight="1" thickTop="1">
      <c r="D47" s="78" t="s">
        <v>11</v>
      </c>
      <c r="E47" s="79"/>
      <c r="F47" s="79"/>
      <c r="G47" s="79"/>
      <c r="H47" s="79"/>
      <c r="I47" s="79"/>
      <c r="J47" s="80"/>
      <c r="K47" s="14">
        <f>SUM(K7:K46)</f>
        <v>0</v>
      </c>
      <c r="L47" s="18">
        <f>SUM(L7:L46)</f>
        <v>0</v>
      </c>
      <c r="M47" s="59"/>
      <c r="N47" s="60">
        <f>SUM(N7:N46)</f>
        <v>0</v>
      </c>
    </row>
    <row r="48" spans="1:14" ht="24" customHeight="1">
      <c r="D48" s="81" t="s">
        <v>13</v>
      </c>
      <c r="E48" s="82"/>
      <c r="F48" s="82"/>
      <c r="G48" s="82"/>
      <c r="H48" s="82"/>
      <c r="I48" s="82"/>
      <c r="J48" s="82"/>
      <c r="K48" s="83"/>
      <c r="L48" s="17">
        <f>ROUNDDOWN(L47*110/100,0)</f>
        <v>0</v>
      </c>
      <c r="M48" s="39"/>
      <c r="N48" s="40"/>
    </row>
    <row r="49" spans="4:12">
      <c r="D49" s="84" t="s">
        <v>12</v>
      </c>
      <c r="E49" s="84"/>
      <c r="F49" s="84"/>
      <c r="G49" s="84"/>
      <c r="H49" s="84"/>
      <c r="I49" s="84"/>
      <c r="J49" s="84"/>
      <c r="K49" s="84"/>
      <c r="L49" s="84"/>
    </row>
    <row r="50" spans="4:12">
      <c r="D50" s="74" t="s">
        <v>28</v>
      </c>
      <c r="E50" s="74"/>
      <c r="F50" s="74"/>
      <c r="G50" s="74"/>
      <c r="H50" s="74"/>
      <c r="I50" s="74"/>
      <c r="J50" s="74"/>
      <c r="K50" s="74"/>
      <c r="L50" s="74"/>
    </row>
    <row r="51" spans="4:12" ht="39" customHeight="1">
      <c r="D51" s="73" t="s">
        <v>27</v>
      </c>
      <c r="E51" s="73"/>
      <c r="F51" s="73"/>
      <c r="G51" s="73"/>
      <c r="H51" s="73"/>
      <c r="I51" s="73"/>
      <c r="J51" s="73"/>
      <c r="K51" s="73"/>
      <c r="L51" s="73"/>
    </row>
    <row r="52" spans="4:12" ht="31.5" customHeight="1">
      <c r="D52" s="74" t="s">
        <v>15</v>
      </c>
      <c r="E52" s="74"/>
      <c r="F52" s="74"/>
      <c r="G52" s="74"/>
      <c r="H52" s="74"/>
      <c r="I52" s="74"/>
      <c r="J52" s="74"/>
      <c r="K52" s="74"/>
      <c r="L52" s="74"/>
    </row>
    <row r="53" spans="4:12">
      <c r="E53" s="2"/>
      <c r="F53" s="2"/>
      <c r="G53" s="3"/>
      <c r="H53" s="2"/>
      <c r="I53" s="2"/>
      <c r="J53" s="2"/>
      <c r="K53" s="2"/>
      <c r="L53" s="2"/>
    </row>
    <row r="54" spans="4:12">
      <c r="E54" s="2"/>
      <c r="F54" s="2"/>
      <c r="G54" s="3"/>
      <c r="H54" s="2"/>
      <c r="I54" s="2"/>
      <c r="J54" s="2"/>
      <c r="K54" s="2"/>
      <c r="L54" s="2"/>
    </row>
    <row r="55" spans="4:12">
      <c r="E55" s="2"/>
      <c r="F55" s="2"/>
      <c r="G55" s="3"/>
      <c r="H55" s="2"/>
      <c r="I55" s="2"/>
      <c r="J55" s="2"/>
      <c r="K55" s="2"/>
      <c r="L55" s="2"/>
    </row>
    <row r="56" spans="4:12">
      <c r="E56" s="2"/>
      <c r="F56" s="2"/>
      <c r="G56" s="3"/>
      <c r="H56" s="2"/>
      <c r="I56" s="2"/>
      <c r="J56" s="2"/>
      <c r="K56" s="2"/>
      <c r="L56" s="2"/>
    </row>
    <row r="57" spans="4:12">
      <c r="E57" s="2"/>
      <c r="F57" s="2"/>
      <c r="G57" s="3"/>
      <c r="H57" s="2"/>
      <c r="I57" s="2"/>
      <c r="J57" s="2"/>
      <c r="K57" s="2"/>
      <c r="L57" s="2"/>
    </row>
  </sheetData>
  <mergeCells count="16">
    <mergeCell ref="M5:M6"/>
    <mergeCell ref="N5:N6"/>
    <mergeCell ref="E2:L2"/>
    <mergeCell ref="E5:E6"/>
    <mergeCell ref="F5:H5"/>
    <mergeCell ref="J5:J6"/>
    <mergeCell ref="K5:K6"/>
    <mergeCell ref="L5:L6"/>
    <mergeCell ref="D51:L51"/>
    <mergeCell ref="D52:L52"/>
    <mergeCell ref="A5:C5"/>
    <mergeCell ref="D5:D6"/>
    <mergeCell ref="D47:J47"/>
    <mergeCell ref="D48:K48"/>
    <mergeCell ref="D49:L49"/>
    <mergeCell ref="D50:L50"/>
  </mergeCells>
  <phoneticPr fontId="1"/>
  <conditionalFormatting sqref="I12:J46">
    <cfRule type="cellIs" dxfId="1" priority="2" stopIfTrue="1" operator="between">
      <formula>43586</formula>
      <formula>43830</formula>
    </cfRule>
  </conditionalFormatting>
  <conditionalFormatting sqref="I7:J11">
    <cfRule type="cellIs" dxfId="0" priority="1" stopIfTrue="1" operator="between">
      <formula>43586</formula>
      <formula>43830</formula>
    </cfRule>
  </conditionalFormatting>
  <dataValidations count="1">
    <dataValidation type="list" imeMode="on" allowBlank="1" showInputMessage="1" promptTitle="ドロップダウンリストから選択できます。" prompt="直接入力することもできます。" sqref="G7:G46" xr:uid="{00000000-0002-0000-0100-000000000000}">
      <formula1>産地・銘柄等サンプル</formula1>
    </dataValidation>
  </dataValidations>
  <pageMargins left="0.43307086614173229" right="3.937007874015748E-2" top="0.55118110236220474" bottom="0.35433070866141736" header="0.31496062992125984" footer="0.31496062992125984"/>
  <pageSetup paperSize="9" scale="90" fitToHeight="0" orientation="landscape" blackAndWhite="1"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imeMode="on" allowBlank="1" showInputMessage="1" promptTitle="ドロップダウンリストから選択できます。" prompt="直接入力することもできます。_x000a_④の場合は直接入力してください。" xr:uid="{00000000-0002-0000-0100-000001000000}">
          <x14:formula1>
            <xm:f>#REF!</xm:f>
          </x14:formula1>
          <xm:sqref>D12:D46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26"/>
  <sheetViews>
    <sheetView showGridLines="0" showZeros="0" view="pageBreakPreview" zoomScaleNormal="100" zoomScaleSheetLayoutView="100" workbookViewId="0">
      <selection activeCell="D4" sqref="D4"/>
    </sheetView>
  </sheetViews>
  <sheetFormatPr defaultRowHeight="13.5"/>
  <cols>
    <col min="1" max="2" width="20.5" customWidth="1"/>
    <col min="3" max="3" width="13.375" customWidth="1"/>
    <col min="4" max="4" width="23.5" style="1" customWidth="1"/>
    <col min="5" max="5" width="8.125" customWidth="1"/>
    <col min="6" max="6" width="22.375" customWidth="1"/>
    <col min="7" max="7" width="17.625" customWidth="1"/>
    <col min="8" max="8" width="9" customWidth="1"/>
    <col min="9" max="9" width="24.125" customWidth="1"/>
    <col min="10" max="10" width="10.125" customWidth="1"/>
    <col min="11" max="11" width="21.125" bestFit="1" customWidth="1"/>
  </cols>
  <sheetData>
    <row r="1" spans="1:11" ht="16.5" customHeight="1">
      <c r="A1" s="2" t="s">
        <v>14</v>
      </c>
      <c r="B1" s="2"/>
      <c r="C1" s="2"/>
      <c r="D1" s="3"/>
      <c r="E1" s="2"/>
      <c r="F1" s="2"/>
      <c r="G1" s="2"/>
      <c r="H1" s="2"/>
      <c r="I1" s="2"/>
      <c r="J1" s="2"/>
    </row>
    <row r="2" spans="1:11" ht="15" customHeight="1">
      <c r="A2" s="85" t="s">
        <v>16</v>
      </c>
      <c r="B2" s="85"/>
      <c r="C2" s="85"/>
      <c r="D2" s="85"/>
      <c r="E2" s="85"/>
      <c r="F2" s="85"/>
      <c r="G2" s="85"/>
      <c r="H2" s="85"/>
      <c r="I2" s="85"/>
      <c r="J2" s="2"/>
    </row>
    <row r="3" spans="1:11" ht="21" customHeight="1">
      <c r="A3" s="2"/>
      <c r="B3" s="2"/>
      <c r="C3" s="2"/>
      <c r="D3" s="3"/>
      <c r="E3" s="2"/>
      <c r="F3" s="2"/>
      <c r="G3" s="86" t="s">
        <v>24</v>
      </c>
      <c r="H3" s="86"/>
      <c r="I3" s="86"/>
      <c r="J3" s="10"/>
    </row>
    <row r="4" spans="1:11" ht="31.7" customHeight="1"/>
    <row r="5" spans="1:11" ht="36.950000000000003" customHeight="1">
      <c r="A5" s="67" t="s">
        <v>18</v>
      </c>
      <c r="B5" s="87" t="s">
        <v>0</v>
      </c>
      <c r="C5" s="70" t="s">
        <v>3</v>
      </c>
      <c r="D5" s="70"/>
      <c r="E5" s="70"/>
      <c r="F5" s="23" t="s">
        <v>2</v>
      </c>
      <c r="G5" s="69" t="s">
        <v>4</v>
      </c>
      <c r="H5" s="69" t="s">
        <v>5</v>
      </c>
      <c r="I5" s="71" t="s">
        <v>6</v>
      </c>
      <c r="J5" s="11"/>
    </row>
    <row r="6" spans="1:11" ht="36.950000000000003" customHeight="1">
      <c r="A6" s="68"/>
      <c r="B6" s="88"/>
      <c r="C6" s="24" t="s">
        <v>1</v>
      </c>
      <c r="D6" s="24" t="s">
        <v>9</v>
      </c>
      <c r="E6" s="7" t="s">
        <v>7</v>
      </c>
      <c r="F6" s="27" t="s">
        <v>25</v>
      </c>
      <c r="G6" s="68"/>
      <c r="H6" s="68"/>
      <c r="I6" s="72"/>
      <c r="J6" s="12"/>
    </row>
    <row r="7" spans="1:11" ht="31.35" customHeight="1">
      <c r="A7" s="4" t="s">
        <v>19</v>
      </c>
      <c r="B7" s="4" t="s">
        <v>17</v>
      </c>
      <c r="C7" s="21" t="str">
        <f>IF(A7="","","５年産")</f>
        <v>５年産</v>
      </c>
      <c r="D7" s="4" t="s">
        <v>38</v>
      </c>
      <c r="E7" s="32">
        <v>30</v>
      </c>
      <c r="F7" s="25"/>
      <c r="G7" s="25">
        <v>45209</v>
      </c>
      <c r="H7" s="29">
        <v>5</v>
      </c>
      <c r="I7" s="34">
        <f>+E7*H7</f>
        <v>150</v>
      </c>
      <c r="J7" s="13"/>
      <c r="K7" s="19"/>
    </row>
    <row r="8" spans="1:11" ht="31.35" customHeight="1">
      <c r="A8" s="4" t="s">
        <v>19</v>
      </c>
      <c r="B8" s="4" t="s">
        <v>20</v>
      </c>
      <c r="C8" s="21" t="str">
        <f t="shared" ref="C8:C15" si="0">IF(A8="","","５年産")</f>
        <v>５年産</v>
      </c>
      <c r="D8" s="4" t="s">
        <v>38</v>
      </c>
      <c r="E8" s="32">
        <v>30</v>
      </c>
      <c r="F8" s="25"/>
      <c r="G8" s="25">
        <v>45210</v>
      </c>
      <c r="H8" s="29">
        <v>2</v>
      </c>
      <c r="I8" s="34">
        <f t="shared" ref="I8:I12" si="1">+E8*H8</f>
        <v>60</v>
      </c>
      <c r="J8" s="13"/>
      <c r="K8" s="19"/>
    </row>
    <row r="9" spans="1:11" ht="31.35" customHeight="1">
      <c r="A9" s="4" t="s">
        <v>19</v>
      </c>
      <c r="B9" s="4" t="s">
        <v>21</v>
      </c>
      <c r="C9" s="21" t="str">
        <f t="shared" si="0"/>
        <v>５年産</v>
      </c>
      <c r="D9" s="4" t="s">
        <v>38</v>
      </c>
      <c r="E9" s="32">
        <v>10</v>
      </c>
      <c r="F9" s="25"/>
      <c r="G9" s="25">
        <v>45230</v>
      </c>
      <c r="H9" s="29">
        <v>1</v>
      </c>
      <c r="I9" s="34">
        <f t="shared" si="1"/>
        <v>10</v>
      </c>
      <c r="J9" s="13"/>
      <c r="K9" s="19"/>
    </row>
    <row r="10" spans="1:11" ht="31.35" customHeight="1">
      <c r="A10" s="4" t="s">
        <v>19</v>
      </c>
      <c r="B10" s="4" t="s">
        <v>17</v>
      </c>
      <c r="C10" s="21" t="str">
        <f t="shared" si="0"/>
        <v>５年産</v>
      </c>
      <c r="D10" s="4" t="s">
        <v>39</v>
      </c>
      <c r="E10" s="32">
        <v>10</v>
      </c>
      <c r="F10" s="25"/>
      <c r="G10" s="25">
        <v>45229</v>
      </c>
      <c r="H10" s="29">
        <v>2</v>
      </c>
      <c r="I10" s="34">
        <f t="shared" si="1"/>
        <v>20</v>
      </c>
      <c r="J10" s="13"/>
      <c r="K10" s="19"/>
    </row>
    <row r="11" spans="1:11" ht="31.35" customHeight="1">
      <c r="A11" s="4" t="s">
        <v>19</v>
      </c>
      <c r="B11" s="4" t="s">
        <v>22</v>
      </c>
      <c r="C11" s="21" t="str">
        <f t="shared" si="0"/>
        <v>５年産</v>
      </c>
      <c r="D11" s="4" t="s">
        <v>40</v>
      </c>
      <c r="E11" s="32">
        <v>10</v>
      </c>
      <c r="F11" s="25">
        <v>45209</v>
      </c>
      <c r="G11" s="26">
        <v>45392</v>
      </c>
      <c r="H11" s="29">
        <v>6</v>
      </c>
      <c r="I11" s="34">
        <f t="shared" si="1"/>
        <v>60</v>
      </c>
      <c r="J11" s="13"/>
      <c r="K11" s="19"/>
    </row>
    <row r="12" spans="1:11" ht="31.35" customHeight="1">
      <c r="A12" s="4" t="s">
        <v>19</v>
      </c>
      <c r="B12" s="4" t="s">
        <v>23</v>
      </c>
      <c r="C12" s="21" t="str">
        <f t="shared" si="0"/>
        <v>５年産</v>
      </c>
      <c r="D12" s="4" t="s">
        <v>39</v>
      </c>
      <c r="E12" s="32">
        <v>10</v>
      </c>
      <c r="F12" s="25">
        <v>45209</v>
      </c>
      <c r="G12" s="26">
        <v>45392</v>
      </c>
      <c r="H12" s="29">
        <v>3</v>
      </c>
      <c r="I12" s="34">
        <f t="shared" si="1"/>
        <v>30</v>
      </c>
      <c r="J12" s="13"/>
      <c r="K12" s="19"/>
    </row>
    <row r="13" spans="1:11" ht="31.35" customHeight="1">
      <c r="A13" s="4"/>
      <c r="B13" s="4"/>
      <c r="C13" s="21" t="str">
        <f t="shared" si="0"/>
        <v/>
      </c>
      <c r="D13" s="4"/>
      <c r="E13" s="33"/>
      <c r="F13" s="5"/>
      <c r="G13" s="5"/>
      <c r="H13" s="29"/>
      <c r="I13" s="35"/>
      <c r="J13" s="13"/>
      <c r="K13" s="19"/>
    </row>
    <row r="14" spans="1:11" ht="31.35" customHeight="1">
      <c r="A14" s="4"/>
      <c r="B14" s="4"/>
      <c r="C14" s="21" t="str">
        <f t="shared" si="0"/>
        <v/>
      </c>
      <c r="D14" s="4"/>
      <c r="E14" s="33"/>
      <c r="F14" s="5"/>
      <c r="G14" s="5"/>
      <c r="H14" s="29"/>
      <c r="I14" s="35"/>
      <c r="J14" s="13"/>
      <c r="K14" s="19"/>
    </row>
    <row r="15" spans="1:11" ht="31.35" customHeight="1" thickBot="1">
      <c r="A15" s="4"/>
      <c r="B15" s="4"/>
      <c r="C15" s="21" t="str">
        <f t="shared" si="0"/>
        <v/>
      </c>
      <c r="D15" s="4"/>
      <c r="E15" s="33"/>
      <c r="F15" s="5"/>
      <c r="G15" s="5"/>
      <c r="H15" s="30"/>
      <c r="I15" s="36"/>
      <c r="J15" s="13"/>
      <c r="K15" s="19"/>
    </row>
    <row r="16" spans="1:11" ht="31.35" customHeight="1" thickTop="1">
      <c r="A16" s="78" t="s">
        <v>11</v>
      </c>
      <c r="B16" s="79"/>
      <c r="C16" s="79"/>
      <c r="D16" s="79"/>
      <c r="E16" s="79"/>
      <c r="F16" s="79"/>
      <c r="G16" s="80"/>
      <c r="H16" s="31">
        <f>SUM(H7:H15)</f>
        <v>19</v>
      </c>
      <c r="I16" s="37">
        <f>SUM(I7:I15)</f>
        <v>330</v>
      </c>
      <c r="J16" s="13"/>
      <c r="K16" s="19"/>
    </row>
    <row r="17" spans="1:11" ht="31.35" customHeight="1">
      <c r="A17" s="89" t="s">
        <v>13</v>
      </c>
      <c r="B17" s="90"/>
      <c r="C17" s="90"/>
      <c r="D17" s="90"/>
      <c r="E17" s="90"/>
      <c r="F17" s="90"/>
      <c r="G17" s="90"/>
      <c r="H17" s="91"/>
      <c r="I17" s="35">
        <f>ROUNDDOWN(I16*110/100,0)</f>
        <v>363</v>
      </c>
      <c r="J17" s="13"/>
      <c r="K17" s="19"/>
    </row>
    <row r="18" spans="1:11">
      <c r="A18" s="22" t="s">
        <v>12</v>
      </c>
      <c r="B18" s="28"/>
      <c r="C18" s="2"/>
      <c r="D18" s="3"/>
      <c r="E18" s="2"/>
      <c r="F18" s="2"/>
      <c r="H18" s="16"/>
      <c r="I18" s="15"/>
      <c r="J18" s="2"/>
      <c r="K18" s="19"/>
    </row>
    <row r="19" spans="1:11" ht="46.5" customHeight="1">
      <c r="A19" s="92" t="s">
        <v>28</v>
      </c>
      <c r="B19" s="92"/>
      <c r="C19" s="92"/>
      <c r="D19" s="92"/>
      <c r="E19" s="92"/>
      <c r="F19" s="92"/>
      <c r="G19" s="92"/>
      <c r="H19" s="92"/>
      <c r="I19" s="92"/>
      <c r="J19" s="2"/>
      <c r="K19" s="19"/>
    </row>
    <row r="20" spans="1:11" ht="28.5" customHeight="1">
      <c r="A20" s="93" t="s">
        <v>26</v>
      </c>
      <c r="B20" s="92"/>
      <c r="C20" s="92"/>
      <c r="D20" s="92"/>
      <c r="E20" s="92"/>
      <c r="F20" s="92"/>
      <c r="G20" s="92"/>
      <c r="H20" s="92"/>
      <c r="I20" s="92"/>
      <c r="J20" s="2"/>
      <c r="K20" s="19"/>
    </row>
    <row r="21" spans="1:11" ht="45.75" customHeight="1">
      <c r="A21" s="92" t="s">
        <v>15</v>
      </c>
      <c r="B21" s="92"/>
      <c r="C21" s="92"/>
      <c r="D21" s="92"/>
      <c r="E21" s="92"/>
      <c r="F21" s="92"/>
      <c r="G21" s="92"/>
      <c r="H21" s="92"/>
      <c r="I21" s="92"/>
      <c r="J21" s="2"/>
      <c r="K21" s="19"/>
    </row>
    <row r="22" spans="1:11">
      <c r="A22" s="2"/>
      <c r="B22" s="2"/>
      <c r="C22" s="2"/>
      <c r="D22" s="3"/>
      <c r="E22" s="2"/>
      <c r="F22" s="2"/>
      <c r="G22" s="2"/>
      <c r="H22" s="2"/>
      <c r="I22" s="2"/>
      <c r="J22" s="2"/>
      <c r="K22" s="19"/>
    </row>
    <row r="23" spans="1:11">
      <c r="A23" s="2"/>
      <c r="B23" s="2"/>
      <c r="C23" s="2"/>
      <c r="D23" s="3"/>
      <c r="E23" s="2"/>
      <c r="F23" s="2"/>
      <c r="G23" s="2"/>
      <c r="H23" s="2"/>
      <c r="I23" s="2"/>
      <c r="J23" s="2"/>
      <c r="K23" s="19"/>
    </row>
    <row r="24" spans="1:11">
      <c r="A24" s="2"/>
      <c r="B24" s="2"/>
      <c r="C24" s="2"/>
      <c r="D24" s="3"/>
      <c r="E24" s="2"/>
      <c r="F24" s="2"/>
      <c r="G24" s="2"/>
      <c r="H24" s="2"/>
      <c r="I24" s="2"/>
      <c r="J24" s="2"/>
      <c r="K24" s="19"/>
    </row>
    <row r="25" spans="1:11">
      <c r="A25" s="2"/>
      <c r="B25" s="2"/>
      <c r="C25" s="2"/>
      <c r="D25" s="3"/>
      <c r="E25" s="2"/>
      <c r="F25" s="2"/>
      <c r="G25" s="2"/>
      <c r="H25" s="2"/>
      <c r="I25" s="2"/>
      <c r="J25" s="2"/>
      <c r="K25" s="19"/>
    </row>
    <row r="26" spans="1:11">
      <c r="A26" s="2"/>
      <c r="B26" s="2"/>
      <c r="C26" s="2"/>
      <c r="D26" s="3"/>
      <c r="E26" s="2"/>
      <c r="F26" s="2"/>
      <c r="G26" s="2"/>
      <c r="H26" s="2"/>
      <c r="I26" s="2"/>
      <c r="J26" s="2"/>
      <c r="K26" s="19"/>
    </row>
  </sheetData>
  <mergeCells count="13">
    <mergeCell ref="A16:G16"/>
    <mergeCell ref="A17:H17"/>
    <mergeCell ref="A19:I19"/>
    <mergeCell ref="A20:I20"/>
    <mergeCell ref="A21:I21"/>
    <mergeCell ref="A2:I2"/>
    <mergeCell ref="G3:I3"/>
    <mergeCell ref="A5:A6"/>
    <mergeCell ref="C5:E5"/>
    <mergeCell ref="G5:G6"/>
    <mergeCell ref="H5:H6"/>
    <mergeCell ref="I5:I6"/>
    <mergeCell ref="B5:B6"/>
  </mergeCells>
  <phoneticPr fontId="3"/>
  <dataValidations count="1">
    <dataValidation type="list" imeMode="on" allowBlank="1" showInputMessage="1" promptTitle="ドロップダウンリストから選択できます。" prompt="直接入力することもできます。" sqref="D7:D15" xr:uid="{00000000-0002-0000-0000-000000000000}">
      <formula1>産地・銘柄等サンプル</formula1>
    </dataValidation>
  </dataValidations>
  <pageMargins left="0.43307086614173229" right="3.937007874015748E-2" top="0.55118110236220474" bottom="0.35433070866141736" header="0.31496062992125984" footer="0.31496062992125984"/>
  <pageSetup paperSize="9" scale="90" orientation="landscape" cellComments="asDisplayed" r:id="rId1"/>
  <drawing r:id="rId2"/>
  <extLst>
    <ext xmlns:x14="http://schemas.microsoft.com/office/spreadsheetml/2009/9/main" uri="{CCE6A557-97BC-4b89-ADB6-D9C93CAAB3DF}">
      <x14:dataValidations xmlns:xm="http://schemas.microsoft.com/office/excel/2006/main" count="1">
        <x14:dataValidation type="list" imeMode="on" allowBlank="1" showInputMessage="1" promptTitle="ドロップダウンリストから選択できます。" prompt="直接入力することもできます。_x000a_④の場合は直接入力してください。" xr:uid="{00000000-0002-0000-0000-000001000000}">
          <x14:formula1>
            <xm:f>#REF!</xm:f>
          </x14:formula1>
          <xm:sqref>A7:B15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e09e67-d7cc-4e47-828f-5f2cf354dd97" xsi:nil="true"/>
    <lcf76f155ced4ddcb4097134ff3c332f xmlns="5d25c433-91ae-4079-9880-73bd931a49ff">
      <Terms xmlns="http://schemas.microsoft.com/office/infopath/2007/PartnerControls"/>
    </lcf76f155ced4ddcb4097134ff3c332f>
    <_Flow_SignoffStatus xmlns="5d25c433-91ae-4079-9880-73bd931a49f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0927EAD8C7FF94586A5E7D8F15E037F" ma:contentTypeVersion="14" ma:contentTypeDescription="新しいドキュメントを作成します。" ma:contentTypeScope="" ma:versionID="c6adf99cd4079656c28d0c979bbf7d21">
  <xsd:schema xmlns:xsd="http://www.w3.org/2001/XMLSchema" xmlns:xs="http://www.w3.org/2001/XMLSchema" xmlns:p="http://schemas.microsoft.com/office/2006/metadata/properties" xmlns:ns2="5d25c433-91ae-4079-9880-73bd931a49ff" xmlns:ns3="e3e09e67-d7cc-4e47-828f-5f2cf354dd97" targetNamespace="http://schemas.microsoft.com/office/2006/metadata/properties" ma:root="true" ma:fieldsID="edddf28116f67b4fe1af0a058f8bf9ad" ns2:_="" ns3:_="">
    <xsd:import namespace="5d25c433-91ae-4079-9880-73bd931a49ff"/>
    <xsd:import namespace="e3e09e67-d7cc-4e47-828f-5f2cf354dd9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_Flow_SignoffStatus"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25c433-91ae-4079-9880-73bd931a49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Flow_SignoffStatus" ma:index="18" nillable="true" ma:displayName="承認の状態" ma:internalName="_x627f__x8a8d__x306e__x72b6__x614b_">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6ef9ab0-5cff-4bb2-a100-82a9514e55bf}"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1E7402-5B42-4AD4-934E-A1EC1CC5AD41}">
  <ds:schemaRefs>
    <ds:schemaRef ds:uri="http://schemas.microsoft.com/office/2006/metadata/properties"/>
    <ds:schemaRef ds:uri="http://schemas.microsoft.com/office/infopath/2007/PartnerControls"/>
    <ds:schemaRef ds:uri="e3e09e67-d7cc-4e47-828f-5f2cf354dd97"/>
    <ds:schemaRef ds:uri="5d25c433-91ae-4079-9880-73bd931a49ff"/>
    <ds:schemaRef ds:uri="007113a1-b0f8-48b8-93dd-e89736231a77"/>
  </ds:schemaRefs>
</ds:datastoreItem>
</file>

<file path=customXml/itemProps2.xml><?xml version="1.0" encoding="utf-8"?>
<ds:datastoreItem xmlns:ds="http://schemas.openxmlformats.org/officeDocument/2006/customXml" ds:itemID="{D5DF0F97-1838-4E54-BE44-A124A241FE8F}">
  <ds:schemaRefs>
    <ds:schemaRef ds:uri="http://schemas.microsoft.com/sharepoint/v3/contenttype/forms"/>
  </ds:schemaRefs>
</ds:datastoreItem>
</file>

<file path=customXml/itemProps3.xml><?xml version="1.0" encoding="utf-8"?>
<ds:datastoreItem xmlns:ds="http://schemas.openxmlformats.org/officeDocument/2006/customXml" ds:itemID="{A2889062-2A14-450F-BD67-E68932A6A7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25c433-91ae-4079-9880-73bd931a49ff"/>
    <ds:schemaRef ds:uri="e3e09e67-d7cc-4e47-828f-5f2cf354dd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入力用（６の２）</vt:lpstr>
      <vt:lpstr>記入例（精米）</vt:lpstr>
      <vt:lpstr>'記入例（精米）'!Print_Area</vt:lpstr>
      <vt:lpstr>'入力用（６の２）'!Print_Area</vt:lpstr>
      <vt:lpstr>'入力用（６の２）'!Print_Titles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2017-08-09T01:53:09Z</dcterms:created>
  <dcterms:modified xsi:type="dcterms:W3CDTF">2024-03-29T07:46:07Z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12871300</vt:r8>
  </property>
  <property fmtid="{D5CDD505-2E9C-101B-9397-08002B2CF9AE}" pid="3" name="xd_ProgID">
    <vt:lpwstr/>
  </property>
  <property fmtid="{D5CDD505-2E9C-101B-9397-08002B2CF9AE}" pid="4" name="MediaServiceImageTags">
    <vt:lpwstr/>
  </property>
  <property fmtid="{D5CDD505-2E9C-101B-9397-08002B2CF9AE}" pid="5" name="ContentTypeId">
    <vt:lpwstr>0x01010050641B1052B1944FB827B3286720078D</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ies>
</file>